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76" tabRatio="500" activeTab="2"/>
  </bookViews>
  <sheets>
    <sheet name="POREDAK M" sheetId="1" state="hidden" r:id="rId1"/>
    <sheet name="POREDAK Ž" sheetId="2" state="hidden" r:id="rId2"/>
    <sheet name="muški" sheetId="3" r:id="rId3"/>
    <sheet name="žene" sheetId="4" r:id="rId4"/>
    <sheet name="Popis muškarci" sheetId="5" r:id="rId5"/>
    <sheet name="Popis žene" sheetId="6" state="hidden" r:id="rId6"/>
  </sheets>
  <definedNames>
    <definedName name="_10_000_m" localSheetId="0">#REF!</definedName>
    <definedName name="_10_000_m">'muški'!$A$284</definedName>
    <definedName name="_10_000_m_hodanje" localSheetId="0">#REF!</definedName>
    <definedName name="_10_000_m_hodanje">'muški'!$A$346</definedName>
    <definedName name="_100_M" localSheetId="0">#REF!</definedName>
    <definedName name="_100_M">'muški'!$A$10</definedName>
    <definedName name="_1000_m" localSheetId="0">#REF!</definedName>
    <definedName name="_1000_m">'muški'!$A$185</definedName>
    <definedName name="_10000m_hodanje" localSheetId="0">#REF!</definedName>
    <definedName name="_10000m_hodanje">#REF!</definedName>
    <definedName name="_110___100___80_m_prepone" localSheetId="0">#REF!</definedName>
    <definedName name="_110___100___80_m_prepone">'muški'!$A$305</definedName>
    <definedName name="_1500_m" localSheetId="0">#REF!</definedName>
    <definedName name="_1500_m">'muški'!$A$200</definedName>
    <definedName name="_200__M" localSheetId="0">'POREDAK M'!$D$20</definedName>
    <definedName name="_200__M">'muški'!$A$60</definedName>
    <definedName name="_300_M" localSheetId="0">#REF!</definedName>
    <definedName name="_300_M">'muški'!$A$96</definedName>
    <definedName name="_300_m_prepone" localSheetId="0">#REF!</definedName>
    <definedName name="_300_m_prepone">'muški'!$A$318</definedName>
    <definedName name="_3000_m" localSheetId="0">#REF!</definedName>
    <definedName name="_3000_m">'muški'!$A$238</definedName>
    <definedName name="_3000_m_zapreke" localSheetId="0">#REF!</definedName>
    <definedName name="_3000_m_zapreke">'muški'!$A$334</definedName>
    <definedName name="_4_x_100_m" localSheetId="0">#REF!</definedName>
    <definedName name="_4_x_100_m">'muški'!$A$731</definedName>
    <definedName name="_4_x_200_m" localSheetId="0">#REF!</definedName>
    <definedName name="_4_x_200_m">'muški'!$A$759</definedName>
    <definedName name="_4_x_300_m" localSheetId="0">#REF!</definedName>
    <definedName name="_4_x_300_m">'muški'!$A$763</definedName>
    <definedName name="_4_x_400_m" localSheetId="0">#REF!</definedName>
    <definedName name="_4_x_400_m">'muški'!$A$768</definedName>
    <definedName name="_400_M" localSheetId="0">'POREDAK M'!$D$36</definedName>
    <definedName name="_400_M">'muški'!$A$106</definedName>
    <definedName name="_400_m_prepone" localSheetId="0">#REF!</definedName>
    <definedName name="_400_m_prepone">'muški'!$A$322</definedName>
    <definedName name="_5_000_m_hodanje" localSheetId="0">#REF!</definedName>
    <definedName name="_5_000_m_hodanje">'muški'!$A$338</definedName>
    <definedName name="_5000_m" localSheetId="0">#REF!</definedName>
    <definedName name="_5000_m">'muški'!$A$249</definedName>
    <definedName name="_60_M" localSheetId="0">#REF!</definedName>
    <definedName name="_60_M">'muški'!$A$3</definedName>
    <definedName name="_800_m" localSheetId="0">'POREDAK M'!$D$48</definedName>
    <definedName name="_800_m">'muški'!$A$145</definedName>
    <definedName name="Bacački_petoboj" localSheetId="0">#REF!</definedName>
    <definedName name="Bacački_petoboj">'muški'!$A$718</definedName>
    <definedName name="Balkan_relay_800_400_200_100" localSheetId="0">#REF!</definedName>
    <definedName name="Balkan_relay_800_400_200_100">'muški'!$A$784</definedName>
    <definedName name="Dalj" localSheetId="0">#REF!</definedName>
    <definedName name="Dalj">'muški'!$A$391</definedName>
    <definedName name="Desetoboj" localSheetId="0">#REF!</definedName>
    <definedName name="Desetoboj">'muški'!$A$725</definedName>
    <definedName name="Disk" localSheetId="0">#REF!</definedName>
    <definedName name="Disk">'muški'!$A$515</definedName>
    <definedName name="Gira" localSheetId="0">#REF!</definedName>
    <definedName name="Gira">'muški'!$A$650</definedName>
    <definedName name="Kladivo" localSheetId="0">#REF!</definedName>
    <definedName name="Kladivo">'muški'!$A$610</definedName>
    <definedName name="Koplje" localSheetId="0">#REF!</definedName>
    <definedName name="Koplje">'muški'!$A$566</definedName>
    <definedName name="Kugla" localSheetId="0">#REF!</definedName>
    <definedName name="Kugla">'muški'!$A$462</definedName>
    <definedName name="Motka" localSheetId="0">#REF!</definedName>
    <definedName name="Motka">'muški'!$A$443</definedName>
    <definedName name="Petoboj" localSheetId="0">#REF!</definedName>
    <definedName name="Petoboj">'muški'!$A$700</definedName>
    <definedName name="_xlnm.Print_Area" localSheetId="3">'žene'!$A$3:$H$437</definedName>
    <definedName name="Print_Area_0" localSheetId="1">'POREDAK Ž'!$C$6:$G$42</definedName>
    <definedName name="Print_Area_0" localSheetId="3">'žene'!$A$3:$H$437</definedName>
    <definedName name="Troskok" localSheetId="0">#REF!</definedName>
    <definedName name="Troskok">'muški'!$A$421</definedName>
    <definedName name="vis" localSheetId="0">#REF!</definedName>
    <definedName name="vis">'muški'!$A$361</definedName>
    <definedName name="ž10000m" localSheetId="1">#REF!</definedName>
    <definedName name="ž10000m">'žene'!$A$147</definedName>
    <definedName name="ž100m" localSheetId="1">#REF!</definedName>
    <definedName name="ž100m">'žene'!$A$7</definedName>
    <definedName name="ž100mprep" localSheetId="1">#REF!</definedName>
    <definedName name="ž100mprep">'žene'!$A$161</definedName>
    <definedName name="ž1500m" localSheetId="1">#REF!</definedName>
    <definedName name="ž1500m">'žene'!$A$90</definedName>
    <definedName name="ž200m" localSheetId="1">#REF!</definedName>
    <definedName name="ž200m">'žene'!$A$35</definedName>
    <definedName name="ž3000m" localSheetId="1">#REF!</definedName>
    <definedName name="ž3000m">'žene'!$A$108</definedName>
    <definedName name="ž300m" localSheetId="1">#REF!</definedName>
    <definedName name="ž300m">'žene'!$A$49</definedName>
    <definedName name="ž400m" localSheetId="1">'POREDAK Ž'!$D$26</definedName>
    <definedName name="ž400m">'žene'!$A$59</definedName>
    <definedName name="ž400mprep" localSheetId="1">#REF!</definedName>
    <definedName name="ž400mprep">'žene'!$A$169</definedName>
    <definedName name="ž5000h" localSheetId="1">#REF!</definedName>
    <definedName name="ž5000h">'žene'!$A$154</definedName>
    <definedName name="ž5000m" localSheetId="1">#REF!</definedName>
    <definedName name="ž5000m">'žene'!$A$118</definedName>
    <definedName name="ž60m" localSheetId="1">'POREDAK Ž'!$D$6</definedName>
    <definedName name="ž60m">'žene'!$A$3</definedName>
    <definedName name="ž800m" localSheetId="1">#REF!</definedName>
    <definedName name="ž800m">'žene'!$A$77</definedName>
    <definedName name="žbacačkipetoboj" localSheetId="1">#REF!</definedName>
    <definedName name="žbacačkipetoboj">'žene'!$A$390</definedName>
    <definedName name="ždalj" localSheetId="1">#REF!</definedName>
    <definedName name="ždalj">'žene'!$A$174</definedName>
    <definedName name="ždisk" localSheetId="1">#REF!</definedName>
    <definedName name="ždisk">'žene'!$A$263</definedName>
    <definedName name="žgira" localSheetId="1">#REF!</definedName>
    <definedName name="žgira">'žene'!$A$329</definedName>
    <definedName name="žkladivo" localSheetId="1">#REF!</definedName>
    <definedName name="žkladivo">'žene'!$A$363</definedName>
    <definedName name="žkoplje" localSheetId="1">#REF!</definedName>
    <definedName name="žkoplje">'žene'!$A$300</definedName>
    <definedName name="žkugla" localSheetId="1">#REF!</definedName>
    <definedName name="žkugla">'žene'!$A$229</definedName>
    <definedName name="žmotka" localSheetId="1">#REF!</definedName>
    <definedName name="žmotka">'žene'!$A$225</definedName>
    <definedName name="žpetoboj" localSheetId="1">#REF!</definedName>
    <definedName name="žpetoboj">'žene'!$A$403</definedName>
    <definedName name="žštafete" localSheetId="1">#REF!</definedName>
    <definedName name="žštafete">'žene'!$A$408</definedName>
    <definedName name="žtroskok" localSheetId="1">#REF!</definedName>
    <definedName name="žtroskok">'žene'!$A$198</definedName>
    <definedName name="žvis" localSheetId="1">#REF!</definedName>
    <definedName name="žvis">'žene'!$A$208</definedName>
  </definedNames>
  <calcPr fullCalcOnLoad="1"/>
</workbook>
</file>

<file path=xl/sharedStrings.xml><?xml version="1.0" encoding="utf-8"?>
<sst xmlns="http://schemas.openxmlformats.org/spreadsheetml/2006/main" count="1015" uniqueCount="455">
  <si>
    <t>POREDAK VETERANA ZA 2018. GODINU</t>
  </si>
  <si>
    <t>Poredak</t>
  </si>
  <si>
    <t>Ime i prezime</t>
  </si>
  <si>
    <t>Bodovi</t>
  </si>
  <si>
    <t>Disciplina</t>
  </si>
  <si>
    <t>Rezultat</t>
  </si>
  <si>
    <t>Datum rođenja</t>
  </si>
  <si>
    <t>Ptuj, 26.08.</t>
  </si>
  <si>
    <t>5000m hodanje</t>
  </si>
  <si>
    <t>10000m hodanje</t>
  </si>
  <si>
    <t>Sl. Bistrica,27.5.</t>
  </si>
  <si>
    <t>Velenje, 20.6.</t>
  </si>
  <si>
    <t>Zagreb,6.5.</t>
  </si>
  <si>
    <t>Zagreb, 08.07.</t>
  </si>
  <si>
    <t>Vohringen, 25.5.</t>
  </si>
  <si>
    <t>Čakovec, 1.10.</t>
  </si>
  <si>
    <t>Leibnitz, 22.07.</t>
  </si>
  <si>
    <t>Ptuj,26.08.</t>
  </si>
  <si>
    <t>Čakovec, 01.07.</t>
  </si>
  <si>
    <t>Zagreb,10.6.</t>
  </si>
  <si>
    <t>Trieste, 22.7.</t>
  </si>
  <si>
    <t>Zagreb,13.5.</t>
  </si>
  <si>
    <t>Zagreb,15.4.</t>
  </si>
  <si>
    <t>Pulversheim, 4.6.</t>
  </si>
  <si>
    <t>Zagreb, 16.9.</t>
  </si>
  <si>
    <t>Žalec,4.6.</t>
  </si>
  <si>
    <t>Wolfsberg, 02.07.</t>
  </si>
  <si>
    <t>Split,10.6.</t>
  </si>
  <si>
    <t>Stara Zagora, 23.9.</t>
  </si>
  <si>
    <t>Varaždin,8.4.</t>
  </si>
  <si>
    <t>Zagreb, 05.07.</t>
  </si>
  <si>
    <t>Celje, 24.06.</t>
  </si>
  <si>
    <t>Zagreb,11.6.</t>
  </si>
  <si>
    <t>Zadar, 14.10.</t>
  </si>
  <si>
    <t>Varaždin, 15.10.</t>
  </si>
  <si>
    <t>Čakovec, 02.07.</t>
  </si>
  <si>
    <t>S.Mitrovica,4.6.</t>
  </si>
  <si>
    <t>Split,8.4.</t>
  </si>
  <si>
    <t>Osijek, 13.06.</t>
  </si>
  <si>
    <t>Čakovec,15.6.</t>
  </si>
  <si>
    <t>Split,25.3.</t>
  </si>
  <si>
    <t>Čakovec, 01.07</t>
  </si>
  <si>
    <t>Stara Zagora, 24.9.</t>
  </si>
  <si>
    <t>*</t>
  </si>
  <si>
    <t>veterani koji nisu članovi HAVU</t>
  </si>
  <si>
    <t>POREDAK VETERANKI ZA 2018. GODINU</t>
  </si>
  <si>
    <t>60m</t>
  </si>
  <si>
    <t>100m</t>
  </si>
  <si>
    <t>200m</t>
  </si>
  <si>
    <t>300m</t>
  </si>
  <si>
    <t>400m</t>
  </si>
  <si>
    <t>Aarhus, 30.7.</t>
  </si>
  <si>
    <t>800m</t>
  </si>
  <si>
    <t>1500m</t>
  </si>
  <si>
    <t>3000m</t>
  </si>
  <si>
    <t>5000m</t>
  </si>
  <si>
    <t>10000m</t>
  </si>
  <si>
    <t>100/80m pr.</t>
  </si>
  <si>
    <t>400 m pr.</t>
  </si>
  <si>
    <t>Sarajevo, 03.06.</t>
  </si>
  <si>
    <t>Aarhus, 31.7.</t>
  </si>
  <si>
    <t>Varaždin, 15.10.2017.</t>
  </si>
  <si>
    <t>MUŠKARCI</t>
  </si>
  <si>
    <t>Disc/Kat</t>
  </si>
  <si>
    <t>Vjetar</t>
  </si>
  <si>
    <t>Prezime i ime</t>
  </si>
  <si>
    <t>Klub</t>
  </si>
  <si>
    <t>Datum rođ.</t>
  </si>
  <si>
    <t>Mjesto natj.</t>
  </si>
  <si>
    <t>Datum natj.</t>
  </si>
  <si>
    <t>Starost</t>
  </si>
  <si>
    <t>60 M</t>
  </si>
  <si>
    <t>M55</t>
  </si>
  <si>
    <t>M60</t>
  </si>
  <si>
    <t>100 M</t>
  </si>
  <si>
    <t>M 35</t>
  </si>
  <si>
    <t>M 40</t>
  </si>
  <si>
    <t>M 45</t>
  </si>
  <si>
    <t>M 50</t>
  </si>
  <si>
    <t>M 55</t>
  </si>
  <si>
    <t>M 60</t>
  </si>
  <si>
    <t>M 65</t>
  </si>
  <si>
    <t>M 70</t>
  </si>
  <si>
    <t>M 75</t>
  </si>
  <si>
    <t>M 85</t>
  </si>
  <si>
    <t>200 M</t>
  </si>
  <si>
    <t>300 M</t>
  </si>
  <si>
    <t>400 M</t>
  </si>
  <si>
    <t>M 80</t>
  </si>
  <si>
    <t>800 m</t>
  </si>
  <si>
    <t>M35</t>
  </si>
  <si>
    <t>M65</t>
  </si>
  <si>
    <t>M80</t>
  </si>
  <si>
    <t>1000 m</t>
  </si>
  <si>
    <t>1500 m</t>
  </si>
  <si>
    <t>3000 m</t>
  </si>
  <si>
    <t>M45</t>
  </si>
  <si>
    <t>5000 m</t>
  </si>
  <si>
    <t>10 000 m</t>
  </si>
  <si>
    <t>M40</t>
  </si>
  <si>
    <t>110 / 100 / 80 m prepone</t>
  </si>
  <si>
    <t>300 m prepone</t>
  </si>
  <si>
    <t>400 m prepone</t>
  </si>
  <si>
    <t>M50</t>
  </si>
  <si>
    <t>2000 m zapreke</t>
  </si>
  <si>
    <t>3000 m zapreke</t>
  </si>
  <si>
    <t>5.000 m hodanje</t>
  </si>
  <si>
    <t>10.000 m hodanje</t>
  </si>
  <si>
    <t>Vis</t>
  </si>
  <si>
    <t>Dalj</t>
  </si>
  <si>
    <t>M70</t>
  </si>
  <si>
    <t>Troskok</t>
  </si>
  <si>
    <t>Motka</t>
  </si>
  <si>
    <t>Kugla</t>
  </si>
  <si>
    <t>Disk</t>
  </si>
  <si>
    <t>14,33</t>
  </si>
  <si>
    <t>Slišković Damir</t>
  </si>
  <si>
    <t>29,05</t>
  </si>
  <si>
    <t>Trbušić Anđelko</t>
  </si>
  <si>
    <t>Zagreb</t>
  </si>
  <si>
    <t>27,26</t>
  </si>
  <si>
    <t>Duspara Frano</t>
  </si>
  <si>
    <t>27,45</t>
  </si>
  <si>
    <t>Sraga Mladen</t>
  </si>
  <si>
    <t>19,53</t>
  </si>
  <si>
    <t>Devčić Berislav</t>
  </si>
  <si>
    <t>17,12</t>
  </si>
  <si>
    <t>Hatlak Marijan</t>
  </si>
  <si>
    <t>18,46</t>
  </si>
  <si>
    <t>Zetić Berislav</t>
  </si>
  <si>
    <t>17,03</t>
  </si>
  <si>
    <t>Milovojević Miroslav</t>
  </si>
  <si>
    <t>Koplje</t>
  </si>
  <si>
    <t>Kladivo</t>
  </si>
  <si>
    <t>16,66</t>
  </si>
  <si>
    <t>25,86</t>
  </si>
  <si>
    <t>22,67</t>
  </si>
  <si>
    <t>Baljkas Goran</t>
  </si>
  <si>
    <t>Milivojević Miroslav</t>
  </si>
  <si>
    <t>M85</t>
  </si>
  <si>
    <t>Gira</t>
  </si>
  <si>
    <t>M 35 (15,88 kg)</t>
  </si>
  <si>
    <t>M 40 (15,88 kg)</t>
  </si>
  <si>
    <t>M 45 (15,88 kg)</t>
  </si>
  <si>
    <t>M 50 (11,34 kg)</t>
  </si>
  <si>
    <t>M 55 (11,34 kg)</t>
  </si>
  <si>
    <t>M 60 (9,08 kg)</t>
  </si>
  <si>
    <t>M65 (9,08 kg)</t>
  </si>
  <si>
    <t>M 70 (7,26 kg)</t>
  </si>
  <si>
    <t>M80 (5,45 kg)</t>
  </si>
  <si>
    <t>Super gira</t>
  </si>
  <si>
    <t>M 40 (25,4 kg)</t>
  </si>
  <si>
    <t>M 50 (25,4 kg)</t>
  </si>
  <si>
    <t>Petoboj</t>
  </si>
  <si>
    <t>Bacački petoboj</t>
  </si>
  <si>
    <t>Desetoboj</t>
  </si>
  <si>
    <t>Štafete</t>
  </si>
  <si>
    <t>4 x 100 m</t>
  </si>
  <si>
    <t>AK MEĐIMURJE</t>
  </si>
  <si>
    <t>Darko Levačić (79), Davor Križaić (77), Damir Dokleja (81), Dejan Dokleja (77)</t>
  </si>
  <si>
    <t>Nenad Novak (74), Nenad Veselko (76), Damir Šarić (72), Aleksandar Žbulj (73)</t>
  </si>
  <si>
    <t>HRVATSKA</t>
  </si>
  <si>
    <t>Franjo Dujić (68), Kruno Ledić (64), Robert Lavrenčak (65), Berislav Zetić (61)</t>
  </si>
  <si>
    <t>Ivan Pukšar (57), Zvonko Horvatić (61), Branimir Samac (62), Berislav Zetić (61)</t>
  </si>
  <si>
    <t>Horvatić, Zetić, Pukšar, Samac</t>
  </si>
  <si>
    <t>Nikola Lukač, Milan Abamović, Vlado Starešinić, Božidar Deodat Krešić</t>
  </si>
  <si>
    <t>4 x 200 m</t>
  </si>
  <si>
    <t>4 x 300 m</t>
  </si>
  <si>
    <t>4 x 400 m</t>
  </si>
  <si>
    <t>MEĐIMURJE
Aleksandar Žbulj (73), Siniša Lajtman (82), Damir Šimunić (77), Zvonko Horvatić (61)</t>
  </si>
  <si>
    <t>HRVATSKA
Ervin Radolović (75), Bruno Ter (78), Hrvoje Brnić (76), Ivan Radešić (75)</t>
  </si>
  <si>
    <t>Balkan relay 800+400+200+100</t>
  </si>
  <si>
    <t>4:25,20</t>
  </si>
  <si>
    <t>M55-64</t>
  </si>
  <si>
    <t>Braco Radeljić, Zvonko Horvatić, Berislav Zetić, Branislav Samac</t>
  </si>
  <si>
    <t>ŽENE</t>
  </si>
  <si>
    <t>60 m</t>
  </si>
  <si>
    <t>W60</t>
  </si>
  <si>
    <t>100 m</t>
  </si>
  <si>
    <t>W 35</t>
  </si>
  <si>
    <t>W 40</t>
  </si>
  <si>
    <t>W 45</t>
  </si>
  <si>
    <t>W 50</t>
  </si>
  <si>
    <t>W 55</t>
  </si>
  <si>
    <t>W 60</t>
  </si>
  <si>
    <t>W 65</t>
  </si>
  <si>
    <t>200 m</t>
  </si>
  <si>
    <t>300 m</t>
  </si>
  <si>
    <t>W35</t>
  </si>
  <si>
    <t>W45</t>
  </si>
  <si>
    <t>400 m</t>
  </si>
  <si>
    <t>W40</t>
  </si>
  <si>
    <t>10.000 m</t>
  </si>
  <si>
    <t>5000 m hodanje</t>
  </si>
  <si>
    <t>100 / 80 m prepone</t>
  </si>
  <si>
    <t>W50</t>
  </si>
  <si>
    <t>W 70</t>
  </si>
  <si>
    <t>W 75</t>
  </si>
  <si>
    <t>W 80</t>
  </si>
  <si>
    <t>Šarić Sandra</t>
  </si>
  <si>
    <t>Pavković Blanka</t>
  </si>
  <si>
    <t>6.1.18.</t>
  </si>
  <si>
    <t>Antolić Ankica</t>
  </si>
  <si>
    <t>Božić Đurđica</t>
  </si>
  <si>
    <t>Milivojević Bogatec Melita</t>
  </si>
  <si>
    <t>Sraga Ivana</t>
  </si>
  <si>
    <t>W 60 (11,34 kg)</t>
  </si>
  <si>
    <t>BACAČKI PETOBOJ</t>
  </si>
  <si>
    <t>w40</t>
  </si>
  <si>
    <t>w45</t>
  </si>
  <si>
    <t>w60</t>
  </si>
  <si>
    <t>w70</t>
  </si>
  <si>
    <t>PETOBOJ</t>
  </si>
  <si>
    <r>
      <t xml:space="preserve">57,15 </t>
    </r>
    <r>
      <rPr>
        <b/>
        <sz val="11"/>
        <color indexed="8"/>
        <rFont val="Calibri"/>
        <family val="2"/>
      </rPr>
      <t>HR</t>
    </r>
  </si>
  <si>
    <t>Ivona Jerković (76), Sonja Došen 
Čulić (64), Božica Šorgić (70), Renata Novosel (67)</t>
  </si>
  <si>
    <r>
      <t xml:space="preserve">56,04 </t>
    </r>
    <r>
      <rPr>
        <b/>
        <sz val="11"/>
        <color indexed="8"/>
        <rFont val="Calibri"/>
        <family val="2"/>
      </rPr>
      <t>HR</t>
    </r>
  </si>
  <si>
    <t>Branka Graić (56), Sonja Došen Čulić (64), Senka Kolovrat Frlić (69), Renata Novosel (67)</t>
  </si>
  <si>
    <t>Stara Zagora, 22.9.</t>
  </si>
  <si>
    <t>Sandra Šarić, Sonja Došen Čulić, Branka Graić, Renata Novosel</t>
  </si>
  <si>
    <t>4  x 400 m</t>
  </si>
  <si>
    <r>
      <t xml:space="preserve">06:06,86 </t>
    </r>
    <r>
      <rPr>
        <b/>
        <sz val="11"/>
        <color indexed="8"/>
        <rFont val="Calibri"/>
        <family val="2"/>
      </rPr>
      <t>HR</t>
    </r>
  </si>
  <si>
    <t>KOPRIVNICA</t>
  </si>
  <si>
    <t>Estera Rac (78), Dijana Radotović (79), Martina Lauš-Lozo (78), Sonja Rušak (71)</t>
  </si>
  <si>
    <t>Ime</t>
  </si>
  <si>
    <t>Prezime</t>
  </si>
  <si>
    <t>Milan</t>
  </si>
  <si>
    <t>Abramović</t>
  </si>
  <si>
    <t>Vrginmost</t>
  </si>
  <si>
    <t>Goran</t>
  </si>
  <si>
    <t>Baljkas</t>
  </si>
  <si>
    <t>HAAK Mladost</t>
  </si>
  <si>
    <t>Darko</t>
  </si>
  <si>
    <t>Banovak</t>
  </si>
  <si>
    <t>Božidar</t>
  </si>
  <si>
    <t>Bogojević</t>
  </si>
  <si>
    <t>Duje</t>
  </si>
  <si>
    <t>Bonacci</t>
  </si>
  <si>
    <t>Dinamo</t>
  </si>
  <si>
    <t>Aleksandar</t>
  </si>
  <si>
    <t>Božić</t>
  </si>
  <si>
    <t>Dubravko</t>
  </si>
  <si>
    <t>Brdovčak</t>
  </si>
  <si>
    <t>Hrvoje</t>
  </si>
  <si>
    <t>Brnić</t>
  </si>
  <si>
    <t>HAVU</t>
  </si>
  <si>
    <t>Nenad</t>
  </si>
  <si>
    <t>Brundić</t>
  </si>
  <si>
    <t>Davor</t>
  </si>
  <si>
    <t>Cindrić</t>
  </si>
  <si>
    <t>Karlovac</t>
  </si>
  <si>
    <t>Franjo</t>
  </si>
  <si>
    <t>Čamak</t>
  </si>
  <si>
    <t>Požega</t>
  </si>
  <si>
    <t>Deodat Krešić</t>
  </si>
  <si>
    <t>Berislav</t>
  </si>
  <si>
    <t>Devčić</t>
  </si>
  <si>
    <t>Velika Gorica</t>
  </si>
  <si>
    <t>Tihomir</t>
  </si>
  <si>
    <t>Dugac</t>
  </si>
  <si>
    <t>Dujić</t>
  </si>
  <si>
    <t>Međimurje</t>
  </si>
  <si>
    <t>Frano</t>
  </si>
  <si>
    <t>Duspara</t>
  </si>
  <si>
    <t>AK Rudolf Perišin</t>
  </si>
  <si>
    <t>Antun</t>
  </si>
  <si>
    <t>Endrih</t>
  </si>
  <si>
    <t>Siniša</t>
  </si>
  <si>
    <t>Ergotić</t>
  </si>
  <si>
    <t>Eror</t>
  </si>
  <si>
    <t>Vital</t>
  </si>
  <si>
    <t>Jure</t>
  </si>
  <si>
    <t>Filipović</t>
  </si>
  <si>
    <t>Anton</t>
  </si>
  <si>
    <t>Fontana</t>
  </si>
  <si>
    <t>Kvarner</t>
  </si>
  <si>
    <t>Dražen</t>
  </si>
  <si>
    <t>Goić</t>
  </si>
  <si>
    <t>Tomislav</t>
  </si>
  <si>
    <t>Gojkovič</t>
  </si>
  <si>
    <t>Marijan</t>
  </si>
  <si>
    <t>Hatlak</t>
  </si>
  <si>
    <t>Zdravko</t>
  </si>
  <si>
    <t>Haubrih</t>
  </si>
  <si>
    <t>Maksimir</t>
  </si>
  <si>
    <t>Želimir</t>
  </si>
  <si>
    <t>AK Dinamo</t>
  </si>
  <si>
    <t>Heim</t>
  </si>
  <si>
    <t>Zvonko</t>
  </si>
  <si>
    <t>Horvatić</t>
  </si>
  <si>
    <t>Damir</t>
  </si>
  <si>
    <t>Jakobović</t>
  </si>
  <si>
    <t>AK Požega</t>
  </si>
  <si>
    <t>Zdenko</t>
  </si>
  <si>
    <t>Jambrešić</t>
  </si>
  <si>
    <t>Marsonija</t>
  </si>
  <si>
    <t>Renato</t>
  </si>
  <si>
    <t>Jerončić</t>
  </si>
  <si>
    <t>Vladimir</t>
  </si>
  <si>
    <t>Junger</t>
  </si>
  <si>
    <t>Juričić</t>
  </si>
  <si>
    <t>Branko</t>
  </si>
  <si>
    <t>Jurkić</t>
  </si>
  <si>
    <t>Ivica</t>
  </si>
  <si>
    <t>Kinder</t>
  </si>
  <si>
    <t>Martin, Dugo Selo</t>
  </si>
  <si>
    <t>Stipo</t>
  </si>
  <si>
    <t>Knez</t>
  </si>
  <si>
    <t>Krešimir</t>
  </si>
  <si>
    <t>Košić</t>
  </si>
  <si>
    <t>AK Maksimir</t>
  </si>
  <si>
    <t>Neven</t>
  </si>
  <si>
    <t>Kovačev</t>
  </si>
  <si>
    <t>Ante</t>
  </si>
  <si>
    <t>Krstić</t>
  </si>
  <si>
    <t>Lajtman</t>
  </si>
  <si>
    <t>AK Međimurje</t>
  </si>
  <si>
    <t>Kruno</t>
  </si>
  <si>
    <t>Ledić</t>
  </si>
  <si>
    <t>Levačić</t>
  </si>
  <si>
    <t>Lončarić</t>
  </si>
  <si>
    <t>Ludvig</t>
  </si>
  <si>
    <t>Nikola</t>
  </si>
  <si>
    <t>Lukač</t>
  </si>
  <si>
    <t>Ivan</t>
  </si>
  <si>
    <t>Madecki</t>
  </si>
  <si>
    <t>Fran</t>
  </si>
  <si>
    <t>Malinarić</t>
  </si>
  <si>
    <t>Mandić</t>
  </si>
  <si>
    <t>Hrvatski sokol</t>
  </si>
  <si>
    <t>Mihinjač</t>
  </si>
  <si>
    <t>Miroslav</t>
  </si>
  <si>
    <t>Miletić</t>
  </si>
  <si>
    <t>Milivojević</t>
  </si>
  <si>
    <t>Dragan</t>
  </si>
  <si>
    <t>Nedelkovski</t>
  </si>
  <si>
    <t>Novak</t>
  </si>
  <si>
    <t>Čakovec</t>
  </si>
  <si>
    <t>Boris</t>
  </si>
  <si>
    <t>Ostojić</t>
  </si>
  <si>
    <t>Rajko</t>
  </si>
  <si>
    <t>Pantalon</t>
  </si>
  <si>
    <t>Zadar</t>
  </si>
  <si>
    <t>Pasanec</t>
  </si>
  <si>
    <t>Mladost</t>
  </si>
  <si>
    <t>Borislav</t>
  </si>
  <si>
    <t>Perica</t>
  </si>
  <si>
    <t>Pleh</t>
  </si>
  <si>
    <t>Branislav</t>
  </si>
  <si>
    <t>Poznanović</t>
  </si>
  <si>
    <t>Pukšar</t>
  </si>
  <si>
    <t>Pušelj</t>
  </si>
  <si>
    <t>Braco</t>
  </si>
  <si>
    <t>Radeljić</t>
  </si>
  <si>
    <t>Radešić</t>
  </si>
  <si>
    <t>Spektar</t>
  </si>
  <si>
    <t>Salinger</t>
  </si>
  <si>
    <t>Branimir</t>
  </si>
  <si>
    <t>Samac</t>
  </si>
  <si>
    <t>Drago</t>
  </si>
  <si>
    <t>Siber</t>
  </si>
  <si>
    <t>Slišković</t>
  </si>
  <si>
    <t>Mladen</t>
  </si>
  <si>
    <t>Smiljanić</t>
  </si>
  <si>
    <t>Sraga</t>
  </si>
  <si>
    <t>Vlado</t>
  </si>
  <si>
    <t>Starešinić</t>
  </si>
  <si>
    <t>Šamukić</t>
  </si>
  <si>
    <t>Šarić</t>
  </si>
  <si>
    <t>Šeremet</t>
  </si>
  <si>
    <t>Šimunić</t>
  </si>
  <si>
    <t>Robert</t>
  </si>
  <si>
    <t>Štefan</t>
  </si>
  <si>
    <t>Šušnjar</t>
  </si>
  <si>
    <t>Danijel</t>
  </si>
  <si>
    <t>Tadić</t>
  </si>
  <si>
    <t>Tepšić</t>
  </si>
  <si>
    <t>Anđelko</t>
  </si>
  <si>
    <t>Trbušić</t>
  </si>
  <si>
    <t>AK Zagreb Ulix</t>
  </si>
  <si>
    <t>Turk</t>
  </si>
  <si>
    <t>Vegše</t>
  </si>
  <si>
    <t>Veić</t>
  </si>
  <si>
    <t>Slavko</t>
  </si>
  <si>
    <t>Vojvodić</t>
  </si>
  <si>
    <t>Vraneša</t>
  </si>
  <si>
    <t>Željko</t>
  </si>
  <si>
    <t>Vrbanc</t>
  </si>
  <si>
    <t>Zetić</t>
  </si>
  <si>
    <t>Slaven</t>
  </si>
  <si>
    <t>Žimbrek</t>
  </si>
  <si>
    <t>Ankica</t>
  </si>
  <si>
    <t>Antolić</t>
  </si>
  <si>
    <t>Milka</t>
  </si>
  <si>
    <t>Babović</t>
  </si>
  <si>
    <t>Đurđica</t>
  </si>
  <si>
    <t>Dragana</t>
  </si>
  <si>
    <t>Ciganović</t>
  </si>
  <si>
    <t>Diana</t>
  </si>
  <si>
    <t>Čaćić</t>
  </si>
  <si>
    <t>Sonja</t>
  </si>
  <si>
    <t>Čulić Došen</t>
  </si>
  <si>
    <t>ASK</t>
  </si>
  <si>
    <t>Marina</t>
  </si>
  <si>
    <t>Devald Vukušić</t>
  </si>
  <si>
    <t>Senka</t>
  </si>
  <si>
    <t>Frlić Kolovrat</t>
  </si>
  <si>
    <t>Branka</t>
  </si>
  <si>
    <t>Graić</t>
  </si>
  <si>
    <t>Olympionik</t>
  </si>
  <si>
    <t>Slavica</t>
  </si>
  <si>
    <t>Grgurić Pajnić</t>
  </si>
  <si>
    <t xml:space="preserve"> </t>
  </si>
  <si>
    <t>Ana</t>
  </si>
  <si>
    <t>Guštin Dragojević</t>
  </si>
  <si>
    <t>Tim Karlovac</t>
  </si>
  <si>
    <t>Ivona</t>
  </si>
  <si>
    <t>Jerković</t>
  </si>
  <si>
    <t>Jureta</t>
  </si>
  <si>
    <t>Marijana</t>
  </si>
  <si>
    <t>Koprivnjak</t>
  </si>
  <si>
    <t>Nataša</t>
  </si>
  <si>
    <t>Lukić</t>
  </si>
  <si>
    <t>Melita</t>
  </si>
  <si>
    <t>Milivojević Bogatec</t>
  </si>
  <si>
    <t>Lana</t>
  </si>
  <si>
    <t>Mrčić</t>
  </si>
  <si>
    <t>Agram</t>
  </si>
  <si>
    <t>Vesna</t>
  </si>
  <si>
    <t>Musulin</t>
  </si>
  <si>
    <t>Renata</t>
  </si>
  <si>
    <t>Novosel</t>
  </si>
  <si>
    <t>Blanka</t>
  </si>
  <si>
    <t>Pavković</t>
  </si>
  <si>
    <t>Vilma</t>
  </si>
  <si>
    <t>Pervan Šolc</t>
  </si>
  <si>
    <t>Vlatka</t>
  </si>
  <si>
    <t>Pervan</t>
  </si>
  <si>
    <t>Sandra</t>
  </si>
  <si>
    <t>Privšek</t>
  </si>
  <si>
    <t>Marija</t>
  </si>
  <si>
    <t>Prskalo</t>
  </si>
  <si>
    <t>Ivana</t>
  </si>
  <si>
    <t>Božica</t>
  </si>
  <si>
    <t>Šorgić</t>
  </si>
  <si>
    <t>Katarina</t>
  </si>
  <si>
    <t>Šporer Tošić</t>
  </si>
  <si>
    <t>AK Kvarner</t>
  </si>
  <si>
    <t>Jasmina</t>
  </si>
  <si>
    <t>Totman</t>
  </si>
  <si>
    <t>Ksenija</t>
  </si>
  <si>
    <t>Turković</t>
  </si>
  <si>
    <t>Dubravka</t>
  </si>
  <si>
    <t>Zubak</t>
  </si>
  <si>
    <t>Brdovčak Dubravko</t>
  </si>
  <si>
    <t>Split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</si>
</sst>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mm:ss.00;@"/>
    <numFmt numFmtId="166" formatCode="dd/mm/yyyy;@"/>
    <numFmt numFmtId="167" formatCode="mm:ss.00"/>
    <numFmt numFmtId="168" formatCode="\+0.0;\-0.0;0"/>
    <numFmt numFmtId="169" formatCode="d/m/yy/;@"/>
  </numFmts>
  <fonts count="27">
    <font>
      <sz val="11"/>
      <color indexed="8"/>
      <name val="Calibri"/>
      <family val="0"/>
    </font>
    <font>
      <u val="single"/>
      <sz val="11"/>
      <color indexed="39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41"/>
      <name val="Cambria"/>
      <family val="1"/>
    </font>
    <font>
      <b/>
      <sz val="15"/>
      <color indexed="41"/>
      <name val="Calibri"/>
      <family val="2"/>
    </font>
    <font>
      <b/>
      <sz val="13"/>
      <color indexed="41"/>
      <name val="Calibri"/>
      <family val="2"/>
    </font>
    <font>
      <b/>
      <sz val="11"/>
      <color indexed="41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42"/>
      <name val="Calibri"/>
      <family val="2"/>
    </font>
    <font>
      <sz val="11"/>
      <color indexed="41"/>
      <name val="Calibri"/>
      <family val="2"/>
    </font>
    <font>
      <b/>
      <sz val="11"/>
      <color indexed="2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44"/>
      <name val="Calibri"/>
      <family val="2"/>
    </font>
    <font>
      <sz val="11"/>
      <color indexed="44"/>
      <name val="Calibri"/>
      <family val="2"/>
    </font>
    <font>
      <b/>
      <sz val="10"/>
      <color indexed="8"/>
      <name val="Calibri"/>
      <family val="2"/>
    </font>
    <font>
      <b/>
      <sz val="2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2" borderId="0">
      <alignment/>
      <protection/>
    </xf>
    <xf numFmtId="0" fontId="0" fillId="6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7" borderId="0">
      <alignment/>
      <protection/>
    </xf>
    <xf numFmtId="0" fontId="0" fillId="5" borderId="0">
      <alignment/>
      <protection/>
    </xf>
    <xf numFmtId="0" fontId="0" fillId="2" borderId="0">
      <alignment/>
      <protection/>
    </xf>
    <xf numFmtId="0" fontId="0" fillId="6" borderId="0">
      <alignment/>
      <protection/>
    </xf>
    <xf numFmtId="0" fontId="22" fillId="8" borderId="0">
      <alignment/>
      <protection/>
    </xf>
    <xf numFmtId="0" fontId="22" fillId="3" borderId="0">
      <alignment/>
      <protection/>
    </xf>
    <xf numFmtId="0" fontId="22" fillId="9" borderId="0">
      <alignment/>
      <protection/>
    </xf>
    <xf numFmtId="0" fontId="22" fillId="10" borderId="0">
      <alignment/>
      <protection/>
    </xf>
    <xf numFmtId="0" fontId="22" fillId="8" borderId="0">
      <alignment/>
      <protection/>
    </xf>
    <xf numFmtId="0" fontId="22" fillId="11" borderId="0">
      <alignment/>
      <protection/>
    </xf>
    <xf numFmtId="0" fontId="22" fillId="8" borderId="0">
      <alignment/>
      <protection/>
    </xf>
    <xf numFmtId="0" fontId="22" fillId="9" borderId="0">
      <alignment/>
      <protection/>
    </xf>
    <xf numFmtId="0" fontId="22" fillId="9" borderId="0">
      <alignment/>
      <protection/>
    </xf>
    <xf numFmtId="0" fontId="22" fillId="12" borderId="0">
      <alignment/>
      <protection/>
    </xf>
    <xf numFmtId="0" fontId="22" fillId="13" borderId="0">
      <alignment/>
      <protection/>
    </xf>
    <xf numFmtId="0" fontId="22" fillId="14" borderId="0">
      <alignment/>
      <protection/>
    </xf>
    <xf numFmtId="0" fontId="13" fillId="15" borderId="0">
      <alignment/>
      <protection/>
    </xf>
    <xf numFmtId="0" fontId="17" fillId="5" borderId="1">
      <alignment/>
      <protection/>
    </xf>
    <xf numFmtId="0" fontId="19" fillId="10" borderId="2">
      <alignment/>
      <protection/>
    </xf>
    <xf numFmtId="0" fontId="21" fillId="0" borderId="0">
      <alignment/>
      <protection/>
    </xf>
    <xf numFmtId="0" fontId="12" fillId="2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5" fillId="6" borderId="1">
      <alignment/>
      <protection/>
    </xf>
    <xf numFmtId="0" fontId="18" fillId="0" borderId="6">
      <alignment/>
      <protection/>
    </xf>
    <xf numFmtId="0" fontId="14" fillId="6" borderId="0">
      <alignment/>
      <protection/>
    </xf>
    <xf numFmtId="0" fontId="0" fillId="6" borderId="7">
      <alignment/>
      <protection/>
    </xf>
    <xf numFmtId="0" fontId="16" fillId="5" borderId="8">
      <alignment/>
      <protection/>
    </xf>
    <xf numFmtId="0" fontId="8" fillId="0" borderId="0">
      <alignment/>
      <protection/>
    </xf>
    <xf numFmtId="0" fontId="5" fillId="0" borderId="9">
      <alignment/>
      <protection/>
    </xf>
    <xf numFmtId="0" fontId="20" fillId="0" borderId="0">
      <alignment/>
      <protection/>
    </xf>
  </cellStyleXfs>
  <cellXfs count="23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48" applyAlignment="1">
      <alignment horizontal="left"/>
      <protection/>
    </xf>
    <xf numFmtId="2" fontId="3" fillId="16" borderId="10" xfId="0" applyNumberFormat="1" applyFont="1" applyFill="1" applyBorder="1" applyAlignment="1">
      <alignment horizontal="left"/>
    </xf>
    <xf numFmtId="49" fontId="0" fillId="16" borderId="10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49" fontId="4" fillId="16" borderId="1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2" fontId="3" fillId="16" borderId="0" xfId="0" applyNumberFormat="1" applyFont="1" applyFill="1" applyAlignment="1">
      <alignment horizontal="left"/>
    </xf>
    <xf numFmtId="2" fontId="3" fillId="17" borderId="1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/>
    </xf>
    <xf numFmtId="0" fontId="6" fillId="18" borderId="0" xfId="0" applyFont="1" applyFill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0" fontId="7" fillId="18" borderId="0" xfId="0" applyFont="1" applyFill="1" applyAlignment="1">
      <alignment horizontal="left" vertical="center" wrapText="1"/>
    </xf>
    <xf numFmtId="164" fontId="7" fillId="18" borderId="0" xfId="0" applyNumberFormat="1" applyFont="1" applyFill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 wrapText="1"/>
    </xf>
    <xf numFmtId="164" fontId="0" fillId="16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0" fillId="0" borderId="0" xfId="0" applyNumberFormat="1" applyFont="1" applyAlignment="1">
      <alignment horizontal="left" vertical="center"/>
    </xf>
    <xf numFmtId="0" fontId="7" fillId="16" borderId="10" xfId="0" applyFont="1" applyFill="1" applyBorder="1" applyAlignment="1">
      <alignment horizontal="left" vertical="center"/>
    </xf>
    <xf numFmtId="0" fontId="7" fillId="16" borderId="10" xfId="0" applyFont="1" applyFill="1" applyBorder="1" applyAlignment="1">
      <alignment horizontal="left" vertical="center" wrapText="1"/>
    </xf>
    <xf numFmtId="164" fontId="7" fillId="16" borderId="10" xfId="0" applyNumberFormat="1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0" fillId="17" borderId="10" xfId="0" applyFont="1" applyFill="1" applyBorder="1" applyAlignment="1">
      <alignment horizontal="left" vertical="center"/>
    </xf>
    <xf numFmtId="0" fontId="0" fillId="17" borderId="10" xfId="0" applyFont="1" applyFill="1" applyBorder="1" applyAlignment="1">
      <alignment horizontal="left" vertical="center" wrapText="1"/>
    </xf>
    <xf numFmtId="164" fontId="0" fillId="17" borderId="10" xfId="0" applyNumberFormat="1" applyFont="1" applyFill="1" applyBorder="1" applyAlignment="1">
      <alignment horizontal="left" vertical="center"/>
    </xf>
    <xf numFmtId="2" fontId="3" fillId="19" borderId="0" xfId="0" applyNumberFormat="1" applyFont="1" applyFill="1" applyAlignment="1">
      <alignment horizontal="left"/>
    </xf>
    <xf numFmtId="49" fontId="0" fillId="19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7" fillId="18" borderId="0" xfId="0" applyFont="1" applyFill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16" borderId="10" xfId="0" applyNumberFormat="1" applyFont="1" applyFill="1" applyBorder="1" applyAlignment="1">
      <alignment horizontal="center" vertical="center"/>
    </xf>
    <xf numFmtId="1" fontId="7" fillId="18" borderId="0" xfId="0" applyNumberFormat="1" applyFont="1" applyFill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" fontId="0" fillId="16" borderId="10" xfId="0" applyNumberFormat="1" applyFont="1" applyFill="1" applyBorder="1" applyAlignment="1">
      <alignment horizontal="left" vertical="center"/>
    </xf>
    <xf numFmtId="2" fontId="7" fillId="18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left" wrapText="1"/>
    </xf>
    <xf numFmtId="49" fontId="5" fillId="2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1" fontId="0" fillId="0" borderId="13" xfId="0" applyNumberFormat="1" applyFon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7" fontId="0" fillId="0" borderId="13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7" fontId="0" fillId="0" borderId="15" xfId="0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64" fontId="0" fillId="16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16" borderId="10" xfId="0" applyNumberFormat="1" applyFont="1" applyFill="1" applyBorder="1" applyAlignment="1">
      <alignment horizontal="center"/>
    </xf>
    <xf numFmtId="49" fontId="0" fillId="16" borderId="10" xfId="0" applyNumberFormat="1" applyFont="1" applyFill="1" applyBorder="1" applyAlignment="1">
      <alignment horizontal="center"/>
    </xf>
    <xf numFmtId="0" fontId="25" fillId="21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19" borderId="0" xfId="0" applyNumberFormat="1" applyFont="1" applyFill="1" applyAlignment="1">
      <alignment horizontal="center"/>
    </xf>
    <xf numFmtId="0" fontId="25" fillId="21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22" fillId="22" borderId="0" xfId="0" applyFont="1" applyFill="1" applyAlignment="1">
      <alignment horizontal="left" vertical="center"/>
    </xf>
    <xf numFmtId="0" fontId="22" fillId="22" borderId="0" xfId="0" applyFont="1" applyFill="1" applyAlignment="1">
      <alignment horizontal="center" vertical="center"/>
    </xf>
    <xf numFmtId="0" fontId="26" fillId="23" borderId="17" xfId="0" applyFont="1" applyFill="1" applyBorder="1" applyAlignment="1">
      <alignment horizontal="left" vertical="center"/>
    </xf>
    <xf numFmtId="0" fontId="22" fillId="23" borderId="0" xfId="0" applyFont="1" applyFill="1" applyAlignment="1">
      <alignment horizontal="left" vertical="center"/>
    </xf>
    <xf numFmtId="0" fontId="22" fillId="23" borderId="0" xfId="0" applyFont="1" applyFill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0" fillId="16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2" fontId="0" fillId="16" borderId="10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5" fillId="0" borderId="18" xfId="0" applyFont="1" applyBorder="1" applyAlignment="1">
      <alignment/>
    </xf>
    <xf numFmtId="0" fontId="26" fillId="22" borderId="0" xfId="0" applyFont="1" applyFill="1" applyAlignment="1">
      <alignment horizontal="left" vertical="center"/>
    </xf>
    <xf numFmtId="0" fontId="22" fillId="22" borderId="0" xfId="0" applyFont="1" applyFill="1" applyAlignment="1">
      <alignment horizontal="left" vertical="center" wrapText="1"/>
    </xf>
    <xf numFmtId="164" fontId="22" fillId="22" borderId="0" xfId="0" applyNumberFormat="1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23" borderId="0" xfId="0" applyFont="1" applyFill="1" applyAlignment="1" applyProtection="1">
      <alignment horizontal="center" vertical="center"/>
      <protection locked="0"/>
    </xf>
    <xf numFmtId="0" fontId="25" fillId="21" borderId="0" xfId="0" applyFont="1" applyFill="1" applyAlignment="1" applyProtection="1">
      <alignment horizontal="center" vertical="center"/>
      <protection locked="0"/>
    </xf>
    <xf numFmtId="49" fontId="0" fillId="16" borderId="1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16" borderId="10" xfId="0" applyNumberFormat="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 vertical="top"/>
      <protection locked="0"/>
    </xf>
    <xf numFmtId="168" fontId="22" fillId="23" borderId="0" xfId="0" applyNumberFormat="1" applyFont="1" applyFill="1" applyAlignment="1" applyProtection="1">
      <alignment horizontal="center" vertical="center"/>
      <protection locked="0"/>
    </xf>
    <xf numFmtId="168" fontId="0" fillId="16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8" fontId="4" fillId="16" borderId="10" xfId="0" applyNumberFormat="1" applyFont="1" applyFill="1" applyBorder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Font="1" applyAlignment="1" applyProtection="1">
      <alignment horizontal="center" vertical="top"/>
      <protection locked="0"/>
    </xf>
    <xf numFmtId="168" fontId="0" fillId="19" borderId="0" xfId="0" applyNumberFormat="1" applyFont="1" applyFill="1" applyAlignment="1" applyProtection="1">
      <alignment horizontal="center"/>
      <protection locked="0"/>
    </xf>
    <xf numFmtId="168" fontId="0" fillId="0" borderId="0" xfId="0" applyNumberFormat="1" applyFont="1" applyAlignment="1" applyProtection="1">
      <alignment horizontal="center" vertical="center"/>
      <protection locked="0"/>
    </xf>
    <xf numFmtId="0" fontId="22" fillId="23" borderId="0" xfId="0" applyFont="1" applyFill="1" applyAlignment="1" applyProtection="1">
      <alignment horizontal="left" vertical="center"/>
      <protection locked="0"/>
    </xf>
    <xf numFmtId="0" fontId="0" fillId="16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4" fillId="16" borderId="10" xfId="0" applyFont="1" applyFill="1" applyBorder="1" applyAlignment="1" applyProtection="1">
      <alignment horizontal="left" wrapText="1"/>
      <protection locked="0"/>
    </xf>
    <xf numFmtId="49" fontId="0" fillId="16" borderId="10" xfId="0" applyNumberFormat="1" applyFont="1" applyFill="1" applyBorder="1" applyAlignment="1" applyProtection="1">
      <alignment horizontal="left" wrapText="1"/>
      <protection locked="0"/>
    </xf>
    <xf numFmtId="0" fontId="0" fillId="16" borderId="10" xfId="0" applyFont="1" applyFill="1" applyBorder="1" applyAlignment="1" applyProtection="1">
      <alignment horizontal="left"/>
      <protection locked="0"/>
    </xf>
    <xf numFmtId="2" fontId="0" fillId="16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wrapText="1"/>
      <protection locked="0"/>
    </xf>
    <xf numFmtId="2" fontId="0" fillId="19" borderId="0" xfId="0" applyNumberFormat="1" applyFont="1" applyFill="1" applyAlignment="1" applyProtection="1">
      <alignment horizontal="left" wrapText="1"/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64" fontId="0" fillId="16" borderId="10" xfId="0" applyNumberFormat="1" applyFont="1" applyFill="1" applyBorder="1" applyAlignment="1" applyProtection="1">
      <alignment horizontal="center"/>
      <protection locked="0"/>
    </xf>
    <xf numFmtId="164" fontId="4" fillId="16" borderId="10" xfId="0" applyNumberFormat="1" applyFont="1" applyFill="1" applyBorder="1" applyAlignment="1" applyProtection="1">
      <alignment horizontal="center"/>
      <protection locked="0"/>
    </xf>
    <xf numFmtId="164" fontId="22" fillId="23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9" fontId="0" fillId="0" borderId="0" xfId="0" applyNumberFormat="1" applyFont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wrapText="1"/>
    </xf>
    <xf numFmtId="2" fontId="2" fillId="24" borderId="0" xfId="0" applyNumberFormat="1" applyFont="1" applyFill="1" applyAlignment="1">
      <alignment horizontal="left"/>
    </xf>
    <xf numFmtId="168" fontId="0" fillId="24" borderId="0" xfId="0" applyNumberFormat="1" applyFont="1" applyFill="1" applyAlignment="1" applyProtection="1">
      <alignment horizontal="center"/>
      <protection locked="0"/>
    </xf>
    <xf numFmtId="49" fontId="0" fillId="24" borderId="0" xfId="0" applyNumberFormat="1" applyFont="1" applyFill="1" applyAlignment="1">
      <alignment horizontal="left"/>
    </xf>
    <xf numFmtId="0" fontId="0" fillId="24" borderId="0" xfId="0" applyFont="1" applyFill="1" applyAlignment="1" applyProtection="1">
      <alignment horizontal="left" wrapText="1"/>
      <protection locked="0"/>
    </xf>
    <xf numFmtId="0" fontId="0" fillId="24" borderId="0" xfId="0" applyFont="1" applyFill="1" applyAlignment="1">
      <alignment horizontal="center" wrapText="1"/>
    </xf>
    <xf numFmtId="164" fontId="0" fillId="24" borderId="0" xfId="0" applyNumberFormat="1" applyFont="1" applyFill="1" applyAlignment="1">
      <alignment horizontal="center"/>
    </xf>
    <xf numFmtId="164" fontId="0" fillId="24" borderId="0" xfId="0" applyNumberFormat="1" applyFont="1" applyFill="1" applyAlignment="1" applyProtection="1">
      <alignment horizontal="center"/>
      <protection locked="0"/>
    </xf>
    <xf numFmtId="2" fontId="0" fillId="24" borderId="0" xfId="0" applyNumberFormat="1" applyFont="1" applyFill="1" applyAlignment="1" applyProtection="1">
      <alignment horizontal="center"/>
      <protection locked="0"/>
    </xf>
    <xf numFmtId="0" fontId="0" fillId="6" borderId="0" xfId="0" applyFont="1" applyFill="1" applyAlignment="1">
      <alignment horizontal="center" wrapText="1"/>
    </xf>
    <xf numFmtId="0" fontId="0" fillId="24" borderId="0" xfId="0" applyFont="1" applyFill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 applyProtection="1">
      <alignment horizontal="center"/>
      <protection locked="0"/>
    </xf>
    <xf numFmtId="2" fontId="22" fillId="23" borderId="0" xfId="0" applyNumberFormat="1" applyFont="1" applyFill="1" applyAlignment="1" applyProtection="1">
      <alignment horizontal="center" vertical="center"/>
      <protection locked="0"/>
    </xf>
    <xf numFmtId="2" fontId="25" fillId="21" borderId="0" xfId="0" applyNumberFormat="1" applyFont="1" applyFill="1" applyAlignment="1" applyProtection="1">
      <alignment horizontal="center" vertical="center"/>
      <protection locked="0"/>
    </xf>
    <xf numFmtId="2" fontId="0" fillId="19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7" fillId="18" borderId="0" xfId="0" applyNumberFormat="1" applyFont="1" applyFill="1" applyAlignment="1">
      <alignment horizontal="center" vertical="center"/>
    </xf>
    <xf numFmtId="2" fontId="0" fillId="16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7" fillId="16" borderId="10" xfId="0" applyNumberFormat="1" applyFont="1" applyFill="1" applyBorder="1" applyAlignment="1">
      <alignment horizontal="center" vertical="center"/>
    </xf>
    <xf numFmtId="2" fontId="0" fillId="17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5" fillId="0" borderId="18" xfId="0" applyNumberFormat="1" applyFont="1" applyBorder="1" applyAlignment="1">
      <alignment/>
    </xf>
    <xf numFmtId="49" fontId="0" fillId="0" borderId="0" xfId="0" applyNumberFormat="1" applyFont="1" applyAlignment="1">
      <alignment vertical="center"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left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dxfs count="15"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ill>
        <patternFill patternType="solid">
          <fgColor indexed="8"/>
          <bgColor indexed="5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538DD5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70C0"/>
      <rgbColor rgb="00333399"/>
      <rgbColor rgb="00993300"/>
      <rgbColor rgb="00FF9900"/>
      <rgbColor rgb="0016365C"/>
      <rgbColor rgb="00DAEEF3"/>
      <rgbColor rgb="00F2DCDB"/>
      <rgbColor rgb="00EEECE1"/>
      <rgbColor rgb="00FFFF99"/>
      <rgbColor rgb="00DDD9C3"/>
      <rgbColor rgb="00C4BD97"/>
      <rgbColor rgb="00969696"/>
      <rgbColor rgb="00666699"/>
      <rgbColor rgb="0033CCCC"/>
      <rgbColor rgb="00FF6600"/>
      <rgbColor rgb="00FF99CC"/>
      <rgbColor rgb="00C5D9F1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4</xdr:col>
      <xdr:colOff>419100</xdr:colOff>
      <xdr:row>0</xdr:row>
      <xdr:rowOff>1438275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2724150" cy="1438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4</xdr:col>
      <xdr:colOff>419100</xdr:colOff>
      <xdr:row>0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2724150" cy="1438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8"/>
  <sheetViews>
    <sheetView zoomScalePageLayoutView="0" workbookViewId="0" topLeftCell="A59">
      <selection activeCell="A69" sqref="A69"/>
    </sheetView>
  </sheetViews>
  <sheetFormatPr defaultColWidth="8.7109375" defaultRowHeight="15"/>
  <cols>
    <col min="1" max="1" width="8.7109375" style="38" bestFit="1" customWidth="1"/>
    <col min="2" max="2" width="27.421875" style="3" bestFit="1" customWidth="1"/>
    <col min="3" max="3" width="7.57421875" style="53" bestFit="1" customWidth="1"/>
    <col min="4" max="4" width="15.28125" style="38" bestFit="1" customWidth="1"/>
    <col min="5" max="5" width="15.57421875" style="53" bestFit="1" customWidth="1"/>
    <col min="6" max="6" width="14.57421875" style="38" bestFit="1" customWidth="1"/>
    <col min="7" max="7" width="18.7109375" style="1" hidden="1" customWidth="1"/>
    <col min="8" max="9" width="8.7109375" style="0" customWidth="1"/>
    <col min="10" max="17" width="8.8515625" style="1" hidden="1" customWidth="1"/>
    <col min="18" max="18" width="8.7109375" style="38" hidden="1" customWidth="1"/>
    <col min="19" max="19" width="8.7109375" style="1" bestFit="1" customWidth="1"/>
    <col min="20" max="16384" width="8.7109375" style="1" customWidth="1"/>
  </cols>
  <sheetData>
    <row r="1" ht="130.5" customHeight="1"/>
    <row r="2" spans="1:6" ht="21">
      <c r="A2" s="225" t="s">
        <v>0</v>
      </c>
      <c r="B2" s="226"/>
      <c r="C2" s="226"/>
      <c r="D2" s="226"/>
      <c r="E2" s="226"/>
      <c r="F2" s="226"/>
    </row>
    <row r="4" spans="1:9" ht="14.25">
      <c r="A4" s="54" t="s">
        <v>1</v>
      </c>
      <c r="B4" s="55" t="s">
        <v>2</v>
      </c>
      <c r="C4" s="56" t="s">
        <v>3</v>
      </c>
      <c r="D4" s="54" t="s">
        <v>4</v>
      </c>
      <c r="E4" s="56" t="s">
        <v>5</v>
      </c>
      <c r="F4" s="54" t="s">
        <v>6</v>
      </c>
      <c r="H4" s="1"/>
      <c r="I4" s="1"/>
    </row>
    <row r="5" spans="1:12" ht="15" customHeight="1">
      <c r="A5" s="57">
        <v>1</v>
      </c>
      <c r="B5" s="58"/>
      <c r="C5" s="59"/>
      <c r="D5" s="60"/>
      <c r="E5" s="59"/>
      <c r="F5" s="61"/>
      <c r="G5" s="1" t="s">
        <v>7</v>
      </c>
      <c r="H5" s="1"/>
      <c r="I5" s="1"/>
      <c r="J5" s="211" t="s">
        <v>8</v>
      </c>
      <c r="L5" s="212" t="s">
        <v>9</v>
      </c>
    </row>
    <row r="6" spans="1:18" ht="15" customHeight="1">
      <c r="A6" s="62">
        <f aca="true" t="shared" si="0" ref="A6:A37">A5+1</f>
        <v>2</v>
      </c>
      <c r="B6" s="63"/>
      <c r="C6" s="64"/>
      <c r="D6" s="65"/>
      <c r="E6" s="64"/>
      <c r="F6" s="66"/>
      <c r="G6" s="1" t="s">
        <v>10</v>
      </c>
      <c r="H6" s="1"/>
      <c r="I6" s="1"/>
      <c r="R6" s="38" t="e">
        <f>DATEDIF(F6,#REF!,"y")</f>
        <v>#REF!</v>
      </c>
    </row>
    <row r="7" spans="1:18" ht="15" customHeight="1">
      <c r="A7" s="62">
        <f t="shared" si="0"/>
        <v>3</v>
      </c>
      <c r="B7" s="63"/>
      <c r="C7" s="64"/>
      <c r="D7" s="65"/>
      <c r="E7" s="64"/>
      <c r="F7" s="66"/>
      <c r="G7" s="1" t="s">
        <v>11</v>
      </c>
      <c r="H7" s="1"/>
      <c r="I7" s="1"/>
      <c r="R7" s="38" t="e">
        <f>DATEDIF(F7,#REF!,"y")</f>
        <v>#REF!</v>
      </c>
    </row>
    <row r="8" spans="1:18" ht="15" customHeight="1">
      <c r="A8" s="62">
        <f t="shared" si="0"/>
        <v>4</v>
      </c>
      <c r="B8" s="63"/>
      <c r="C8" s="64"/>
      <c r="D8" s="65"/>
      <c r="E8" s="64"/>
      <c r="F8" s="66"/>
      <c r="G8" s="1" t="s">
        <v>7</v>
      </c>
      <c r="H8" s="1"/>
      <c r="I8" s="1"/>
      <c r="R8" s="38" t="e">
        <f>DATEDIF(F8,#REF!,"y")</f>
        <v>#REF!</v>
      </c>
    </row>
    <row r="9" spans="1:18" ht="15" customHeight="1">
      <c r="A9" s="62">
        <f t="shared" si="0"/>
        <v>5</v>
      </c>
      <c r="B9" s="67"/>
      <c r="C9" s="64"/>
      <c r="D9" s="65"/>
      <c r="E9" s="64"/>
      <c r="F9" s="66"/>
      <c r="G9" s="1" t="s">
        <v>12</v>
      </c>
      <c r="H9" s="1"/>
      <c r="I9" s="1"/>
      <c r="R9" s="38" t="e">
        <f>DATEDIF(F9,#REF!,"y")</f>
        <v>#REF!</v>
      </c>
    </row>
    <row r="10" spans="1:9" ht="15" customHeight="1">
      <c r="A10" s="62">
        <f t="shared" si="0"/>
        <v>6</v>
      </c>
      <c r="B10" s="63"/>
      <c r="C10" s="64"/>
      <c r="D10" s="65"/>
      <c r="E10" s="64"/>
      <c r="F10" s="66"/>
      <c r="G10" s="1" t="s">
        <v>13</v>
      </c>
      <c r="H10" s="1"/>
      <c r="I10" s="1"/>
    </row>
    <row r="11" spans="1:9" ht="15" customHeight="1">
      <c r="A11" s="62">
        <f t="shared" si="0"/>
        <v>7</v>
      </c>
      <c r="B11" s="63"/>
      <c r="C11" s="64"/>
      <c r="D11" s="65"/>
      <c r="E11" s="64"/>
      <c r="F11" s="66"/>
      <c r="G11" s="11" t="s">
        <v>14</v>
      </c>
      <c r="H11" s="1"/>
      <c r="I11" s="1"/>
    </row>
    <row r="12" spans="1:18" ht="15" customHeight="1">
      <c r="A12" s="62">
        <f t="shared" si="0"/>
        <v>8</v>
      </c>
      <c r="B12" s="67"/>
      <c r="C12" s="64"/>
      <c r="D12" s="65"/>
      <c r="E12" s="64"/>
      <c r="F12" s="66"/>
      <c r="G12" s="1" t="s">
        <v>15</v>
      </c>
      <c r="H12" s="1"/>
      <c r="I12" s="1"/>
      <c r="R12" s="38" t="e">
        <f>DATEDIF(F12,#REF!,"y")</f>
        <v>#REF!</v>
      </c>
    </row>
    <row r="13" spans="1:9" ht="15" customHeight="1">
      <c r="A13" s="62">
        <f t="shared" si="0"/>
        <v>9</v>
      </c>
      <c r="B13" s="63"/>
      <c r="C13" s="64"/>
      <c r="D13" s="65"/>
      <c r="E13" s="64"/>
      <c r="F13" s="66"/>
      <c r="G13" s="1" t="s">
        <v>16</v>
      </c>
      <c r="H13" s="1"/>
      <c r="I13" s="1"/>
    </row>
    <row r="14" spans="1:18" ht="15" customHeight="1">
      <c r="A14" s="80">
        <f t="shared" si="0"/>
        <v>10</v>
      </c>
      <c r="B14" s="81"/>
      <c r="C14" s="82"/>
      <c r="D14" s="83"/>
      <c r="E14" s="82"/>
      <c r="F14" s="84"/>
      <c r="G14" s="1" t="s">
        <v>17</v>
      </c>
      <c r="H14" s="1"/>
      <c r="I14" s="1"/>
      <c r="R14" s="38" t="e">
        <f>DATEDIF(F14,#REF!,"y")</f>
        <v>#REF!</v>
      </c>
    </row>
    <row r="15" spans="1:9" ht="15" customHeight="1">
      <c r="A15" s="75">
        <f t="shared" si="0"/>
        <v>11</v>
      </c>
      <c r="B15" s="76"/>
      <c r="C15" s="77"/>
      <c r="D15" s="78"/>
      <c r="E15" s="77"/>
      <c r="F15" s="79"/>
      <c r="G15" s="1" t="s">
        <v>18</v>
      </c>
      <c r="H15" s="1"/>
      <c r="I15" s="1"/>
    </row>
    <row r="16" spans="1:9" ht="15" customHeight="1">
      <c r="A16" s="62">
        <f t="shared" si="0"/>
        <v>12</v>
      </c>
      <c r="B16" s="67"/>
      <c r="C16" s="64"/>
      <c r="D16" s="65"/>
      <c r="E16" s="64"/>
      <c r="F16" s="66"/>
      <c r="G16" s="1" t="s">
        <v>19</v>
      </c>
      <c r="H16" s="1"/>
      <c r="I16" s="1"/>
    </row>
    <row r="17" spans="1:9" ht="15" customHeight="1">
      <c r="A17" s="62">
        <f t="shared" si="0"/>
        <v>13</v>
      </c>
      <c r="B17" s="63"/>
      <c r="C17" s="64"/>
      <c r="D17" s="65"/>
      <c r="E17" s="64"/>
      <c r="F17" s="66"/>
      <c r="G17" s="1" t="s">
        <v>17</v>
      </c>
      <c r="H17" s="1"/>
      <c r="I17" s="1"/>
    </row>
    <row r="18" spans="1:9" ht="15" customHeight="1">
      <c r="A18" s="62">
        <f t="shared" si="0"/>
        <v>14</v>
      </c>
      <c r="B18" s="67"/>
      <c r="C18" s="64"/>
      <c r="D18" s="65"/>
      <c r="E18" s="64"/>
      <c r="F18" s="66"/>
      <c r="G18" s="1" t="s">
        <v>20</v>
      </c>
      <c r="H18" s="1"/>
      <c r="I18" s="1"/>
    </row>
    <row r="19" spans="1:9" ht="15" customHeight="1">
      <c r="A19" s="62">
        <f t="shared" si="0"/>
        <v>15</v>
      </c>
      <c r="B19" s="63"/>
      <c r="C19" s="64"/>
      <c r="D19" s="65"/>
      <c r="E19" s="64"/>
      <c r="F19" s="66"/>
      <c r="G19" s="1" t="s">
        <v>7</v>
      </c>
      <c r="H19" s="1"/>
      <c r="I19" s="1"/>
    </row>
    <row r="20" spans="1:9" ht="15" customHeight="1">
      <c r="A20" s="62">
        <f t="shared" si="0"/>
        <v>16</v>
      </c>
      <c r="B20" s="67"/>
      <c r="C20" s="64"/>
      <c r="D20" s="65"/>
      <c r="E20" s="64"/>
      <c r="F20" s="66"/>
      <c r="G20" s="1" t="s">
        <v>21</v>
      </c>
      <c r="H20" s="1"/>
      <c r="I20" s="1"/>
    </row>
    <row r="21" spans="1:18" ht="15" customHeight="1">
      <c r="A21" s="62">
        <f t="shared" si="0"/>
        <v>17</v>
      </c>
      <c r="B21" s="63"/>
      <c r="C21" s="64"/>
      <c r="D21" s="65"/>
      <c r="E21" s="64"/>
      <c r="F21" s="66"/>
      <c r="G21" s="1" t="s">
        <v>22</v>
      </c>
      <c r="H21" s="1"/>
      <c r="I21" s="1"/>
      <c r="R21" s="38" t="e">
        <f>DATEDIF(F21,#REF!,"y")</f>
        <v>#REF!</v>
      </c>
    </row>
    <row r="22" spans="1:18" ht="15" customHeight="1">
      <c r="A22" s="62">
        <f t="shared" si="0"/>
        <v>18</v>
      </c>
      <c r="B22" s="67"/>
      <c r="C22" s="64"/>
      <c r="D22" s="65"/>
      <c r="E22" s="64"/>
      <c r="F22" s="66"/>
      <c r="G22" s="1" t="s">
        <v>23</v>
      </c>
      <c r="H22" s="1"/>
      <c r="I22" s="1"/>
      <c r="R22" s="38" t="e">
        <f>DATEDIF(F22,#REF!,"y")</f>
        <v>#REF!</v>
      </c>
    </row>
    <row r="23" spans="1:9" ht="15" customHeight="1">
      <c r="A23" s="62">
        <f t="shared" si="0"/>
        <v>19</v>
      </c>
      <c r="B23" s="63"/>
      <c r="C23" s="64"/>
      <c r="D23" s="65"/>
      <c r="E23" s="64"/>
      <c r="F23" s="66"/>
      <c r="G23" s="1" t="s">
        <v>18</v>
      </c>
      <c r="H23" s="1"/>
      <c r="I23" s="1"/>
    </row>
    <row r="24" spans="1:18" ht="15" customHeight="1">
      <c r="A24" s="80">
        <f t="shared" si="0"/>
        <v>20</v>
      </c>
      <c r="B24" s="81"/>
      <c r="C24" s="82"/>
      <c r="D24" s="83"/>
      <c r="E24" s="82"/>
      <c r="F24" s="84"/>
      <c r="G24" s="1" t="s">
        <v>10</v>
      </c>
      <c r="H24" s="1"/>
      <c r="I24" s="1"/>
      <c r="R24" s="38" t="e">
        <f>DATEDIF(F24,#REF!,"y")</f>
        <v>#REF!</v>
      </c>
    </row>
    <row r="25" spans="1:18" ht="15" customHeight="1">
      <c r="A25" s="75">
        <f t="shared" si="0"/>
        <v>21</v>
      </c>
      <c r="B25" s="76"/>
      <c r="C25" s="77"/>
      <c r="D25" s="78"/>
      <c r="E25" s="77"/>
      <c r="F25" s="79"/>
      <c r="G25" s="1" t="s">
        <v>17</v>
      </c>
      <c r="H25" s="1"/>
      <c r="I25" s="1"/>
      <c r="R25" s="38" t="e">
        <f>DATEDIF(F25,#REF!,"y")</f>
        <v>#REF!</v>
      </c>
    </row>
    <row r="26" spans="1:9" ht="15" customHeight="1">
      <c r="A26" s="62">
        <f t="shared" si="0"/>
        <v>22</v>
      </c>
      <c r="B26" s="67"/>
      <c r="C26" s="64"/>
      <c r="D26" s="65"/>
      <c r="E26" s="64"/>
      <c r="F26" s="66"/>
      <c r="G26" s="1" t="s">
        <v>18</v>
      </c>
      <c r="H26" s="1"/>
      <c r="I26" s="1"/>
    </row>
    <row r="27" spans="1:18" ht="15" customHeight="1">
      <c r="A27" s="62">
        <f t="shared" si="0"/>
        <v>23</v>
      </c>
      <c r="B27" s="67"/>
      <c r="C27" s="64"/>
      <c r="D27" s="65"/>
      <c r="E27" s="64"/>
      <c r="F27" s="66"/>
      <c r="G27" s="1" t="s">
        <v>7</v>
      </c>
      <c r="H27" s="1"/>
      <c r="I27" s="1"/>
      <c r="R27" s="38" t="e">
        <f>DATEDIF(F27,#REF!,"y")</f>
        <v>#REF!</v>
      </c>
    </row>
    <row r="28" spans="1:18" ht="15" customHeight="1">
      <c r="A28" s="62">
        <f t="shared" si="0"/>
        <v>24</v>
      </c>
      <c r="B28" s="63"/>
      <c r="C28" s="64"/>
      <c r="D28" s="65"/>
      <c r="E28" s="64"/>
      <c r="F28" s="66"/>
      <c r="G28" s="1" t="s">
        <v>24</v>
      </c>
      <c r="H28" s="1"/>
      <c r="I28" s="1"/>
      <c r="R28" s="38" t="e">
        <f>DATEDIF(F28,#REF!,"y")</f>
        <v>#REF!</v>
      </c>
    </row>
    <row r="29" spans="1:9" ht="15" customHeight="1">
      <c r="A29" s="62">
        <f t="shared" si="0"/>
        <v>25</v>
      </c>
      <c r="B29" s="63"/>
      <c r="C29" s="64"/>
      <c r="D29" s="65"/>
      <c r="E29" s="64"/>
      <c r="F29" s="66"/>
      <c r="G29" s="1" t="s">
        <v>18</v>
      </c>
      <c r="H29" s="1"/>
      <c r="I29" s="1"/>
    </row>
    <row r="30" spans="1:18" ht="15" customHeight="1">
      <c r="A30" s="62">
        <f t="shared" si="0"/>
        <v>26</v>
      </c>
      <c r="B30" s="67"/>
      <c r="C30" s="64"/>
      <c r="D30" s="65"/>
      <c r="E30" s="64"/>
      <c r="F30" s="66"/>
      <c r="G30" s="1" t="s">
        <v>25</v>
      </c>
      <c r="H30" s="1"/>
      <c r="I30" s="1"/>
      <c r="R30" s="38" t="e">
        <f>DATEDIF(F30,#REF!,"y")</f>
        <v>#REF!</v>
      </c>
    </row>
    <row r="31" spans="1:9" ht="15" customHeight="1">
      <c r="A31" s="62">
        <f t="shared" si="0"/>
        <v>27</v>
      </c>
      <c r="B31" s="63"/>
      <c r="C31" s="64"/>
      <c r="D31" s="65"/>
      <c r="E31" s="64"/>
      <c r="F31" s="66"/>
      <c r="G31" s="1" t="s">
        <v>18</v>
      </c>
      <c r="H31" s="1"/>
      <c r="I31" s="1"/>
    </row>
    <row r="32" spans="1:9" ht="15" customHeight="1">
      <c r="A32" s="62">
        <f t="shared" si="0"/>
        <v>28</v>
      </c>
      <c r="B32" s="63"/>
      <c r="C32" s="64"/>
      <c r="D32" s="65"/>
      <c r="E32" s="64"/>
      <c r="F32" s="66"/>
      <c r="G32" s="1" t="s">
        <v>26</v>
      </c>
      <c r="H32" s="1"/>
      <c r="I32" s="1"/>
    </row>
    <row r="33" spans="1:18" ht="15" customHeight="1">
      <c r="A33" s="62">
        <f t="shared" si="0"/>
        <v>29</v>
      </c>
      <c r="B33" s="67"/>
      <c r="C33" s="64"/>
      <c r="D33" s="65"/>
      <c r="E33" s="64"/>
      <c r="F33" s="66"/>
      <c r="G33" s="1" t="s">
        <v>27</v>
      </c>
      <c r="H33" s="1"/>
      <c r="I33" s="1"/>
      <c r="R33" s="38" t="e">
        <f>DATEDIF(F33,#REF!,"y")</f>
        <v>#REF!</v>
      </c>
    </row>
    <row r="34" spans="1:9" ht="15" customHeight="1">
      <c r="A34" s="80">
        <f t="shared" si="0"/>
        <v>30</v>
      </c>
      <c r="B34" s="81"/>
      <c r="C34" s="86"/>
      <c r="D34" s="83"/>
      <c r="E34" s="87"/>
      <c r="F34" s="84"/>
      <c r="G34" s="1" t="s">
        <v>7</v>
      </c>
      <c r="H34" s="1"/>
      <c r="I34" s="1"/>
    </row>
    <row r="35" spans="1:9" ht="15" customHeight="1">
      <c r="A35" s="75">
        <f t="shared" si="0"/>
        <v>31</v>
      </c>
      <c r="B35" s="85"/>
      <c r="C35" s="77"/>
      <c r="D35" s="78"/>
      <c r="E35" s="77"/>
      <c r="F35" s="79"/>
      <c r="G35" s="1" t="s">
        <v>7</v>
      </c>
      <c r="H35" s="1"/>
      <c r="I35" s="1"/>
    </row>
    <row r="36" spans="1:9" ht="15" customHeight="1">
      <c r="A36" s="62">
        <f t="shared" si="0"/>
        <v>32</v>
      </c>
      <c r="B36" s="63"/>
      <c r="C36" s="68"/>
      <c r="D36" s="65"/>
      <c r="E36" s="69"/>
      <c r="F36" s="66"/>
      <c r="G36" s="1" t="s">
        <v>28</v>
      </c>
      <c r="H36" s="1"/>
      <c r="I36" s="1"/>
    </row>
    <row r="37" spans="1:9" ht="15" customHeight="1">
      <c r="A37" s="62">
        <f t="shared" si="0"/>
        <v>33</v>
      </c>
      <c r="B37" s="63"/>
      <c r="C37" s="64"/>
      <c r="D37" s="65"/>
      <c r="E37" s="64"/>
      <c r="F37" s="66"/>
      <c r="G37" s="1" t="s">
        <v>29</v>
      </c>
      <c r="H37" s="1"/>
      <c r="I37" s="1"/>
    </row>
    <row r="38" spans="1:9" ht="15" customHeight="1">
      <c r="A38" s="62">
        <f aca="true" t="shared" si="1" ref="A38:A69">A37+1</f>
        <v>34</v>
      </c>
      <c r="B38" s="63"/>
      <c r="C38" s="64"/>
      <c r="D38" s="65"/>
      <c r="E38" s="64"/>
      <c r="F38" s="66"/>
      <c r="G38" s="1" t="s">
        <v>28</v>
      </c>
      <c r="H38" s="1"/>
      <c r="I38" s="1"/>
    </row>
    <row r="39" spans="1:18" ht="15" customHeight="1">
      <c r="A39" s="62">
        <f t="shared" si="1"/>
        <v>35</v>
      </c>
      <c r="B39" s="63"/>
      <c r="C39" s="64"/>
      <c r="D39" s="65"/>
      <c r="E39" s="64"/>
      <c r="F39" s="66"/>
      <c r="G39" s="1" t="s">
        <v>30</v>
      </c>
      <c r="H39" s="1"/>
      <c r="I39" s="1"/>
      <c r="R39" s="38" t="e">
        <f>DATEDIF(F39,#REF!,"y")</f>
        <v>#REF!</v>
      </c>
    </row>
    <row r="40" spans="1:18" ht="15" customHeight="1">
      <c r="A40" s="62">
        <f t="shared" si="1"/>
        <v>36</v>
      </c>
      <c r="B40" s="67"/>
      <c r="C40" s="64"/>
      <c r="D40" s="65"/>
      <c r="E40" s="64"/>
      <c r="F40" s="66"/>
      <c r="G40" s="1" t="s">
        <v>18</v>
      </c>
      <c r="H40" s="1"/>
      <c r="I40" s="1"/>
      <c r="R40" s="38" t="e">
        <f>DATEDIF(F40,#REF!,"y")</f>
        <v>#REF!</v>
      </c>
    </row>
    <row r="41" spans="1:9" ht="15" customHeight="1">
      <c r="A41" s="62">
        <f t="shared" si="1"/>
        <v>37</v>
      </c>
      <c r="B41" s="63"/>
      <c r="C41" s="64"/>
      <c r="D41" s="65"/>
      <c r="E41" s="64"/>
      <c r="F41" s="66"/>
      <c r="G41" s="1" t="s">
        <v>31</v>
      </c>
      <c r="H41" s="1"/>
      <c r="I41" s="1"/>
    </row>
    <row r="42" spans="1:18" ht="15" customHeight="1">
      <c r="A42" s="62">
        <f t="shared" si="1"/>
        <v>38</v>
      </c>
      <c r="B42" s="67"/>
      <c r="C42" s="64"/>
      <c r="D42" s="65"/>
      <c r="E42" s="64"/>
      <c r="F42" s="66"/>
      <c r="G42" s="1" t="s">
        <v>18</v>
      </c>
      <c r="H42" s="1"/>
      <c r="I42" s="1"/>
      <c r="R42" s="38" t="e">
        <f>DATEDIF(F42,#REF!,"y")</f>
        <v>#REF!</v>
      </c>
    </row>
    <row r="43" spans="1:9" ht="15" customHeight="1">
      <c r="A43" s="62">
        <f t="shared" si="1"/>
        <v>39</v>
      </c>
      <c r="B43" s="67"/>
      <c r="C43" s="64"/>
      <c r="D43" s="65"/>
      <c r="E43" s="64"/>
      <c r="F43" s="66"/>
      <c r="G43" s="1" t="s">
        <v>18</v>
      </c>
      <c r="H43" s="1"/>
      <c r="I43" s="1"/>
    </row>
    <row r="44" spans="1:9" ht="15" customHeight="1">
      <c r="A44" s="80">
        <f t="shared" si="1"/>
        <v>40</v>
      </c>
      <c r="B44" s="81"/>
      <c r="C44" s="82"/>
      <c r="D44" s="83"/>
      <c r="E44" s="82"/>
      <c r="F44" s="84"/>
      <c r="G44" s="1" t="s">
        <v>31</v>
      </c>
      <c r="H44" s="1"/>
      <c r="I44" s="1"/>
    </row>
    <row r="45" spans="1:18" ht="15" customHeight="1">
      <c r="A45" s="75">
        <f t="shared" si="1"/>
        <v>41</v>
      </c>
      <c r="B45" s="85"/>
      <c r="C45" s="77"/>
      <c r="D45" s="78"/>
      <c r="E45" s="77"/>
      <c r="F45" s="79"/>
      <c r="G45" s="1" t="s">
        <v>18</v>
      </c>
      <c r="H45" s="1"/>
      <c r="I45" s="1"/>
      <c r="R45" s="38" t="e">
        <f>DATEDIF(F45,#REF!,"y")</f>
        <v>#REF!</v>
      </c>
    </row>
    <row r="46" spans="1:18" ht="15" customHeight="1">
      <c r="A46" s="62">
        <f t="shared" si="1"/>
        <v>42</v>
      </c>
      <c r="B46" s="63"/>
      <c r="C46" s="64"/>
      <c r="D46" s="65"/>
      <c r="E46" s="64"/>
      <c r="F46" s="66"/>
      <c r="G46" s="1" t="s">
        <v>18</v>
      </c>
      <c r="H46" s="1"/>
      <c r="I46" s="1"/>
      <c r="R46" s="38" t="e">
        <f>DATEDIF(F46,#REF!,"y")</f>
        <v>#REF!</v>
      </c>
    </row>
    <row r="47" spans="1:9" ht="15" customHeight="1">
      <c r="A47" s="62">
        <f t="shared" si="1"/>
        <v>43</v>
      </c>
      <c r="B47" s="63"/>
      <c r="C47" s="64"/>
      <c r="D47" s="65"/>
      <c r="E47" s="64"/>
      <c r="F47" s="66"/>
      <c r="G47" s="1" t="s">
        <v>32</v>
      </c>
      <c r="H47" s="1"/>
      <c r="I47" s="1"/>
    </row>
    <row r="48" spans="1:9" ht="15" customHeight="1">
      <c r="A48" s="62">
        <f t="shared" si="1"/>
        <v>44</v>
      </c>
      <c r="B48" s="63"/>
      <c r="C48" s="64"/>
      <c r="D48" s="65"/>
      <c r="E48" s="64"/>
      <c r="F48" s="66"/>
      <c r="G48" s="1" t="s">
        <v>19</v>
      </c>
      <c r="H48" s="1"/>
      <c r="I48" s="1"/>
    </row>
    <row r="49" spans="1:9" ht="15" customHeight="1">
      <c r="A49" s="62">
        <f t="shared" si="1"/>
        <v>45</v>
      </c>
      <c r="B49" s="67"/>
      <c r="C49" s="64"/>
      <c r="D49" s="65"/>
      <c r="E49" s="64"/>
      <c r="F49" s="66"/>
      <c r="G49" s="1" t="s">
        <v>22</v>
      </c>
      <c r="H49" s="1"/>
      <c r="I49" s="1"/>
    </row>
    <row r="50" spans="1:9" ht="15" customHeight="1">
      <c r="A50" s="62">
        <f t="shared" si="1"/>
        <v>46</v>
      </c>
      <c r="B50" s="67"/>
      <c r="C50" s="64"/>
      <c r="D50" s="65"/>
      <c r="E50" s="64"/>
      <c r="F50" s="66"/>
      <c r="G50" s="1" t="s">
        <v>18</v>
      </c>
      <c r="H50" s="1"/>
      <c r="I50" s="1"/>
    </row>
    <row r="51" spans="1:18" ht="15" customHeight="1">
      <c r="A51" s="62">
        <f t="shared" si="1"/>
        <v>47</v>
      </c>
      <c r="B51" s="67"/>
      <c r="C51" s="64"/>
      <c r="D51" s="65"/>
      <c r="E51" s="64"/>
      <c r="F51" s="66"/>
      <c r="G51" s="1" t="s">
        <v>28</v>
      </c>
      <c r="H51" s="1"/>
      <c r="I51" s="1"/>
      <c r="R51" s="38" t="e">
        <f>DATEDIF(F51,#REF!,"y")</f>
        <v>#REF!</v>
      </c>
    </row>
    <row r="52" spans="1:18" ht="15" customHeight="1">
      <c r="A52" s="62">
        <f t="shared" si="1"/>
        <v>48</v>
      </c>
      <c r="B52" s="63"/>
      <c r="C52" s="64"/>
      <c r="D52" s="65"/>
      <c r="E52" s="64"/>
      <c r="F52" s="66"/>
      <c r="G52" s="1" t="s">
        <v>18</v>
      </c>
      <c r="H52" s="1"/>
      <c r="I52" s="1"/>
      <c r="R52" s="38" t="e">
        <f>DATEDIF(F52,#REF!,"y")</f>
        <v>#REF!</v>
      </c>
    </row>
    <row r="53" spans="1:9" ht="15" customHeight="1">
      <c r="A53" s="62">
        <f t="shared" si="1"/>
        <v>49</v>
      </c>
      <c r="B53" s="63"/>
      <c r="C53" s="64"/>
      <c r="D53" s="65"/>
      <c r="E53" s="64"/>
      <c r="F53" s="66"/>
      <c r="G53" s="1" t="s">
        <v>33</v>
      </c>
      <c r="H53" s="1"/>
      <c r="I53" s="1"/>
    </row>
    <row r="54" spans="1:9" ht="15" customHeight="1">
      <c r="A54" s="80">
        <f t="shared" si="1"/>
        <v>50</v>
      </c>
      <c r="B54" s="81"/>
      <c r="C54" s="82"/>
      <c r="D54" s="83"/>
      <c r="E54" s="82"/>
      <c r="F54" s="84"/>
      <c r="G54" s="1" t="s">
        <v>18</v>
      </c>
      <c r="H54" s="1"/>
      <c r="I54" s="1"/>
    </row>
    <row r="55" spans="1:18" ht="15" customHeight="1">
      <c r="A55" s="75">
        <f t="shared" si="1"/>
        <v>51</v>
      </c>
      <c r="B55" s="76"/>
      <c r="C55" s="77"/>
      <c r="D55" s="78"/>
      <c r="E55" s="77"/>
      <c r="F55" s="79"/>
      <c r="G55" s="1" t="s">
        <v>34</v>
      </c>
      <c r="H55" s="1"/>
      <c r="I55" s="1"/>
      <c r="R55" s="38" t="e">
        <f>DATEDIF(F55,#REF!,"y")</f>
        <v>#REF!</v>
      </c>
    </row>
    <row r="56" spans="1:9" ht="15" customHeight="1">
      <c r="A56" s="62">
        <f t="shared" si="1"/>
        <v>52</v>
      </c>
      <c r="B56" s="67"/>
      <c r="C56" s="64"/>
      <c r="D56" s="65"/>
      <c r="E56" s="64"/>
      <c r="F56" s="66"/>
      <c r="G56" s="1" t="s">
        <v>35</v>
      </c>
      <c r="H56" s="1"/>
      <c r="I56" s="1"/>
    </row>
    <row r="57" spans="1:9" ht="15" customHeight="1">
      <c r="A57" s="62">
        <f t="shared" si="1"/>
        <v>53</v>
      </c>
      <c r="B57" s="67"/>
      <c r="C57" s="64"/>
      <c r="D57" s="65"/>
      <c r="E57" s="64"/>
      <c r="F57" s="66"/>
      <c r="G57" s="1" t="s">
        <v>36</v>
      </c>
      <c r="H57" s="1"/>
      <c r="I57" s="1"/>
    </row>
    <row r="58" spans="1:9" ht="15" customHeight="1">
      <c r="A58" s="62">
        <f t="shared" si="1"/>
        <v>54</v>
      </c>
      <c r="B58" s="63"/>
      <c r="C58" s="64"/>
      <c r="D58" s="65"/>
      <c r="E58" s="64"/>
      <c r="F58" s="66"/>
      <c r="G58" s="1" t="s">
        <v>18</v>
      </c>
      <c r="H58" s="1"/>
      <c r="I58" s="1"/>
    </row>
    <row r="59" spans="1:9" ht="15" customHeight="1">
      <c r="A59" s="62">
        <f t="shared" si="1"/>
        <v>55</v>
      </c>
      <c r="B59" s="63"/>
      <c r="C59" s="64"/>
      <c r="D59" s="65"/>
      <c r="E59" s="64"/>
      <c r="F59" s="66"/>
      <c r="G59" s="1" t="s">
        <v>18</v>
      </c>
      <c r="H59" s="1"/>
      <c r="I59" s="1"/>
    </row>
    <row r="60" spans="1:9" ht="15" customHeight="1">
      <c r="A60" s="62">
        <f t="shared" si="1"/>
        <v>56</v>
      </c>
      <c r="B60" s="63"/>
      <c r="C60" s="64"/>
      <c r="D60" s="65"/>
      <c r="E60" s="64"/>
      <c r="F60" s="66"/>
      <c r="G60" s="1" t="s">
        <v>37</v>
      </c>
      <c r="H60" s="1"/>
      <c r="I60" s="1"/>
    </row>
    <row r="61" spans="1:18" ht="15" customHeight="1">
      <c r="A61" s="62">
        <f t="shared" si="1"/>
        <v>57</v>
      </c>
      <c r="B61" s="67"/>
      <c r="C61" s="64"/>
      <c r="D61" s="65"/>
      <c r="E61" s="64"/>
      <c r="F61" s="66"/>
      <c r="G61" s="1" t="s">
        <v>18</v>
      </c>
      <c r="H61" s="1"/>
      <c r="I61" s="1"/>
      <c r="R61" s="38" t="e">
        <f>DATEDIF(F61,#REF!,"y")</f>
        <v>#REF!</v>
      </c>
    </row>
    <row r="62" spans="1:9" ht="15" customHeight="1">
      <c r="A62" s="62">
        <f t="shared" si="1"/>
        <v>58</v>
      </c>
      <c r="B62" s="63"/>
      <c r="C62" s="64"/>
      <c r="D62" s="65"/>
      <c r="E62" s="64"/>
      <c r="F62" s="66"/>
      <c r="G62" s="1" t="s">
        <v>18</v>
      </c>
      <c r="H62" s="1"/>
      <c r="I62" s="1"/>
    </row>
    <row r="63" spans="1:9" ht="15" customHeight="1">
      <c r="A63" s="62">
        <f t="shared" si="1"/>
        <v>59</v>
      </c>
      <c r="B63" s="63"/>
      <c r="C63" s="64"/>
      <c r="D63" s="65"/>
      <c r="E63" s="64"/>
      <c r="F63" s="66"/>
      <c r="G63" s="1" t="s">
        <v>18</v>
      </c>
      <c r="H63" s="1"/>
      <c r="I63" s="1"/>
    </row>
    <row r="64" spans="1:18" ht="15" customHeight="1">
      <c r="A64" s="80">
        <f t="shared" si="1"/>
        <v>60</v>
      </c>
      <c r="B64" s="88"/>
      <c r="C64" s="82"/>
      <c r="D64" s="83"/>
      <c r="E64" s="82"/>
      <c r="F64" s="84"/>
      <c r="G64" s="1" t="s">
        <v>18</v>
      </c>
      <c r="H64" s="1"/>
      <c r="I64" s="1"/>
      <c r="R64" s="38" t="e">
        <f>DATEDIF(F64,#REF!,"y")</f>
        <v>#REF!</v>
      </c>
    </row>
    <row r="65" spans="1:18" ht="15" customHeight="1">
      <c r="A65" s="75">
        <f t="shared" si="1"/>
        <v>61</v>
      </c>
      <c r="B65" s="85"/>
      <c r="C65" s="77"/>
      <c r="D65" s="78"/>
      <c r="E65" s="77"/>
      <c r="F65" s="79"/>
      <c r="G65" s="1" t="s">
        <v>18</v>
      </c>
      <c r="H65" s="1"/>
      <c r="I65" s="1"/>
      <c r="R65" s="38" t="e">
        <f>DATEDIF(F65,#REF!,"y")</f>
        <v>#REF!</v>
      </c>
    </row>
    <row r="66" spans="1:9" ht="15" customHeight="1">
      <c r="A66" s="62">
        <f t="shared" si="1"/>
        <v>62</v>
      </c>
      <c r="B66" s="63"/>
      <c r="C66" s="64"/>
      <c r="D66" s="65"/>
      <c r="E66" s="64"/>
      <c r="F66" s="66"/>
      <c r="G66" s="1" t="s">
        <v>18</v>
      </c>
      <c r="H66" s="1"/>
      <c r="I66" s="1"/>
    </row>
    <row r="67" spans="1:9" ht="15" customHeight="1">
      <c r="A67" s="62">
        <f t="shared" si="1"/>
        <v>63</v>
      </c>
      <c r="B67" s="67"/>
      <c r="C67" s="64"/>
      <c r="D67" s="65"/>
      <c r="E67" s="64"/>
      <c r="F67" s="66"/>
      <c r="G67" s="1" t="s">
        <v>38</v>
      </c>
      <c r="H67" s="1"/>
      <c r="I67" s="1"/>
    </row>
    <row r="68" spans="1:18" s="10" customFormat="1" ht="15" customHeight="1">
      <c r="A68" s="62">
        <f t="shared" si="1"/>
        <v>64</v>
      </c>
      <c r="B68" s="63"/>
      <c r="C68" s="64"/>
      <c r="D68" s="65"/>
      <c r="E68" s="64"/>
      <c r="F68" s="66"/>
      <c r="G68" s="1" t="s">
        <v>35</v>
      </c>
      <c r="R68" s="38"/>
    </row>
    <row r="69" spans="1:18" ht="15" customHeight="1">
      <c r="A69" s="62">
        <f t="shared" si="1"/>
        <v>65</v>
      </c>
      <c r="B69" s="63"/>
      <c r="C69" s="64"/>
      <c r="D69" s="65"/>
      <c r="E69" s="64"/>
      <c r="F69" s="66"/>
      <c r="G69" s="1" t="s">
        <v>22</v>
      </c>
      <c r="H69" s="1"/>
      <c r="I69" s="1"/>
      <c r="R69" s="38" t="e">
        <f>DATEDIF(F69,#REF!,"y")</f>
        <v>#REF!</v>
      </c>
    </row>
    <row r="70" spans="1:9" ht="15" customHeight="1">
      <c r="A70" s="62">
        <f aca="true" t="shared" si="2" ref="A70:A86">A69+1</f>
        <v>66</v>
      </c>
      <c r="B70" s="63"/>
      <c r="C70" s="64"/>
      <c r="D70" s="65"/>
      <c r="E70" s="64"/>
      <c r="F70" s="66"/>
      <c r="G70" s="1" t="s">
        <v>39</v>
      </c>
      <c r="H70" s="1"/>
      <c r="I70" s="1"/>
    </row>
    <row r="71" spans="1:9" ht="15" customHeight="1">
      <c r="A71" s="62">
        <f t="shared" si="2"/>
        <v>67</v>
      </c>
      <c r="B71" s="67"/>
      <c r="C71" s="64"/>
      <c r="D71" s="65"/>
      <c r="E71" s="64"/>
      <c r="F71" s="66"/>
      <c r="G71" s="1" t="s">
        <v>18</v>
      </c>
      <c r="H71" s="1"/>
      <c r="I71" s="1"/>
    </row>
    <row r="72" spans="1:9" ht="15" customHeight="1">
      <c r="A72" s="62">
        <f t="shared" si="2"/>
        <v>68</v>
      </c>
      <c r="B72" s="67"/>
      <c r="C72" s="64"/>
      <c r="D72" s="65"/>
      <c r="E72" s="64"/>
      <c r="F72" s="66"/>
      <c r="G72" s="1" t="s">
        <v>18</v>
      </c>
      <c r="H72" s="1"/>
      <c r="I72" s="1"/>
    </row>
    <row r="73" spans="1:18" ht="15" customHeight="1">
      <c r="A73" s="62">
        <f t="shared" si="2"/>
        <v>69</v>
      </c>
      <c r="B73" s="67"/>
      <c r="C73" s="64"/>
      <c r="D73" s="65"/>
      <c r="E73" s="64"/>
      <c r="F73" s="66"/>
      <c r="G73" s="1" t="s">
        <v>7</v>
      </c>
      <c r="H73" s="1"/>
      <c r="I73" s="1"/>
      <c r="R73" s="38" t="e">
        <f>DATEDIF(F73,#REF!,"y")</f>
        <v>#REF!</v>
      </c>
    </row>
    <row r="74" spans="1:9" ht="15" customHeight="1">
      <c r="A74" s="80">
        <f t="shared" si="2"/>
        <v>70</v>
      </c>
      <c r="B74" s="88"/>
      <c r="C74" s="82"/>
      <c r="D74" s="83"/>
      <c r="E74" s="82"/>
      <c r="F74" s="84"/>
      <c r="G74" s="1" t="s">
        <v>40</v>
      </c>
      <c r="H74" s="1"/>
      <c r="I74" s="1"/>
    </row>
    <row r="75" spans="1:9" ht="15" customHeight="1">
      <c r="A75" s="75">
        <f t="shared" si="2"/>
        <v>71</v>
      </c>
      <c r="B75" s="76"/>
      <c r="C75" s="77"/>
      <c r="D75" s="78"/>
      <c r="E75" s="77"/>
      <c r="F75" s="79"/>
      <c r="G75" s="1" t="s">
        <v>31</v>
      </c>
      <c r="H75" s="1"/>
      <c r="I75" s="1"/>
    </row>
    <row r="76" spans="1:18" ht="15" customHeight="1">
      <c r="A76" s="62">
        <f t="shared" si="2"/>
        <v>72</v>
      </c>
      <c r="B76" s="67"/>
      <c r="C76" s="64"/>
      <c r="D76" s="65"/>
      <c r="E76" s="64"/>
      <c r="F76" s="66"/>
      <c r="G76" s="1" t="s">
        <v>18</v>
      </c>
      <c r="H76" s="1"/>
      <c r="I76" s="1"/>
      <c r="R76" s="38" t="e">
        <f>DATEDIF(F76,#REF!,"y")</f>
        <v>#REF!</v>
      </c>
    </row>
    <row r="77" spans="1:9" ht="15" customHeight="1">
      <c r="A77" s="62">
        <f t="shared" si="2"/>
        <v>73</v>
      </c>
      <c r="B77" s="67"/>
      <c r="C77" s="64"/>
      <c r="D77" s="65"/>
      <c r="E77" s="64"/>
      <c r="F77" s="66"/>
      <c r="G77" s="1" t="s">
        <v>28</v>
      </c>
      <c r="H77" s="1"/>
      <c r="I77" s="1"/>
    </row>
    <row r="78" spans="1:9" ht="15" customHeight="1">
      <c r="A78" s="62">
        <f t="shared" si="2"/>
        <v>74</v>
      </c>
      <c r="B78" s="63"/>
      <c r="C78" s="64"/>
      <c r="D78" s="65"/>
      <c r="E78" s="64"/>
      <c r="F78" s="66"/>
      <c r="G78" s="1" t="s">
        <v>28</v>
      </c>
      <c r="H78" s="1"/>
      <c r="I78" s="1"/>
    </row>
    <row r="79" spans="1:9" ht="15" customHeight="1">
      <c r="A79" s="62">
        <f t="shared" si="2"/>
        <v>75</v>
      </c>
      <c r="B79" s="63"/>
      <c r="C79" s="68"/>
      <c r="D79" s="65"/>
      <c r="E79" s="69"/>
      <c r="F79" s="66"/>
      <c r="G79" s="1" t="s">
        <v>18</v>
      </c>
      <c r="H79" s="1"/>
      <c r="I79" s="1"/>
    </row>
    <row r="80" spans="1:18" ht="15" customHeight="1">
      <c r="A80" s="62">
        <f t="shared" si="2"/>
        <v>76</v>
      </c>
      <c r="B80" s="67"/>
      <c r="C80" s="64"/>
      <c r="D80" s="65"/>
      <c r="E80" s="64"/>
      <c r="F80" s="66"/>
      <c r="G80" s="1" t="s">
        <v>39</v>
      </c>
      <c r="H80" s="1"/>
      <c r="I80" s="1"/>
      <c r="R80" s="38" t="e">
        <f>DATEDIF(F80,#REF!,"y")</f>
        <v>#REF!</v>
      </c>
    </row>
    <row r="81" spans="1:9" ht="15" customHeight="1">
      <c r="A81" s="62">
        <f t="shared" si="2"/>
        <v>77</v>
      </c>
      <c r="B81" s="63"/>
      <c r="C81" s="68"/>
      <c r="D81" s="65"/>
      <c r="E81" s="69"/>
      <c r="F81" s="66"/>
      <c r="G81" s="1" t="s">
        <v>18</v>
      </c>
      <c r="H81" s="1"/>
      <c r="I81" s="1"/>
    </row>
    <row r="82" spans="1:18" ht="15" customHeight="1">
      <c r="A82" s="62">
        <f t="shared" si="2"/>
        <v>78</v>
      </c>
      <c r="B82" s="67"/>
      <c r="C82" s="64"/>
      <c r="D82" s="65"/>
      <c r="E82" s="64"/>
      <c r="F82" s="66"/>
      <c r="G82" s="1" t="s">
        <v>35</v>
      </c>
      <c r="H82" s="1"/>
      <c r="I82" s="1"/>
      <c r="R82" s="38" t="e">
        <f>DATEDIF(F82,#REF!,"y")</f>
        <v>#REF!</v>
      </c>
    </row>
    <row r="83" spans="1:18" ht="15" customHeight="1">
      <c r="A83" s="62">
        <f t="shared" si="2"/>
        <v>79</v>
      </c>
      <c r="B83" s="67"/>
      <c r="C83" s="64"/>
      <c r="D83" s="65"/>
      <c r="E83" s="64"/>
      <c r="F83" s="66"/>
      <c r="G83" s="1" t="s">
        <v>41</v>
      </c>
      <c r="H83" s="1"/>
      <c r="I83" s="1"/>
      <c r="R83" s="38" t="e">
        <f>DATEDIF(F83,#REF!,"y")</f>
        <v>#REF!</v>
      </c>
    </row>
    <row r="84" spans="1:9" ht="15" customHeight="1">
      <c r="A84" s="80">
        <f t="shared" si="2"/>
        <v>80</v>
      </c>
      <c r="B84" s="88"/>
      <c r="C84" s="82"/>
      <c r="D84" s="83"/>
      <c r="E84" s="82"/>
      <c r="F84" s="84"/>
      <c r="G84" s="1" t="s">
        <v>18</v>
      </c>
      <c r="H84" s="1"/>
      <c r="I84" s="1"/>
    </row>
    <row r="85" spans="1:18" ht="15" customHeight="1">
      <c r="A85" s="75">
        <f t="shared" si="2"/>
        <v>81</v>
      </c>
      <c r="B85" s="85"/>
      <c r="C85" s="77"/>
      <c r="D85" s="78"/>
      <c r="E85" s="77"/>
      <c r="F85" s="79"/>
      <c r="G85" s="1" t="s">
        <v>35</v>
      </c>
      <c r="H85" s="1"/>
      <c r="I85" s="1"/>
      <c r="R85" s="38" t="e">
        <f>DATEDIF(F85,#REF!,"y")</f>
        <v>#REF!</v>
      </c>
    </row>
    <row r="86" spans="1:9" ht="15" customHeight="1">
      <c r="A86" s="70">
        <f t="shared" si="2"/>
        <v>82</v>
      </c>
      <c r="B86" s="71"/>
      <c r="C86" s="72"/>
      <c r="D86" s="73"/>
      <c r="E86" s="72"/>
      <c r="F86" s="74"/>
      <c r="G86" s="1" t="s">
        <v>42</v>
      </c>
      <c r="H86" s="1"/>
      <c r="I86" s="1"/>
    </row>
    <row r="88" spans="1:2" ht="28.5">
      <c r="A88" s="121" t="s">
        <v>43</v>
      </c>
      <c r="B88" s="122" t="s">
        <v>44</v>
      </c>
    </row>
  </sheetData>
  <sheetProtection/>
  <mergeCells count="1">
    <mergeCell ref="A2:F2"/>
  </mergeCells>
  <hyperlinks>
    <hyperlink ref="J5" location="'_5'!000_m_hodanje" display="5000m hodanje"/>
    <hyperlink ref="L5" location="'_10'!000_m_hodanje" display="10000m hodanje"/>
  </hyperlinks>
  <printOptions/>
  <pageMargins left="0.39375" right="0.39375" top="0.7479166666666667" bottom="0.7479166666666667" header="0.5111111111111111" footer="0.5111111111111111"/>
  <pageSetup horizontalDpi="30066" verticalDpi="30066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T10" sqref="T10"/>
    </sheetView>
  </sheetViews>
  <sheetFormatPr defaultColWidth="8.7109375" defaultRowHeight="15"/>
  <cols>
    <col min="1" max="1" width="8.7109375" style="38" bestFit="1" customWidth="1"/>
    <col min="2" max="2" width="27.421875" style="111" bestFit="1" customWidth="1"/>
    <col min="3" max="3" width="7.57421875" style="43" bestFit="1" customWidth="1"/>
    <col min="4" max="4" width="15.28125" style="47" bestFit="1" customWidth="1"/>
    <col min="5" max="5" width="15.57421875" style="45" bestFit="1" customWidth="1"/>
    <col min="6" max="6" width="14.57421875" style="90" bestFit="1" customWidth="1"/>
    <col min="7" max="7" width="18.7109375" style="11" hidden="1" customWidth="1"/>
    <col min="8" max="13" width="9.140625" style="11" hidden="1" customWidth="1"/>
    <col min="14" max="17" width="8.7109375" style="11" hidden="1" customWidth="1"/>
    <col min="18" max="18" width="8.7109375" style="11" bestFit="1" customWidth="1"/>
    <col min="19" max="16384" width="8.7109375" style="11" customWidth="1"/>
  </cols>
  <sheetData>
    <row r="1" ht="123" customHeight="1"/>
    <row r="2" spans="1:6" ht="21">
      <c r="A2" s="225" t="s">
        <v>45</v>
      </c>
      <c r="B2" s="226"/>
      <c r="C2" s="226"/>
      <c r="D2" s="226"/>
      <c r="E2" s="226"/>
      <c r="F2" s="226"/>
    </row>
    <row r="3" spans="2:6" ht="14.25">
      <c r="B3" s="3"/>
      <c r="C3" s="53"/>
      <c r="D3" s="38"/>
      <c r="E3" s="53"/>
      <c r="F3" s="38"/>
    </row>
    <row r="4" spans="1:6" ht="14.25">
      <c r="A4" s="54" t="s">
        <v>1</v>
      </c>
      <c r="B4" s="55" t="s">
        <v>2</v>
      </c>
      <c r="C4" s="56" t="s">
        <v>3</v>
      </c>
      <c r="D4" s="54" t="s">
        <v>4</v>
      </c>
      <c r="E4" s="56" t="s">
        <v>5</v>
      </c>
      <c r="F4" s="54" t="s">
        <v>6</v>
      </c>
    </row>
    <row r="5" spans="1:15" ht="14.25">
      <c r="A5" s="57">
        <v>1</v>
      </c>
      <c r="B5" s="112"/>
      <c r="C5" s="91"/>
      <c r="D5" s="57"/>
      <c r="E5" s="57"/>
      <c r="F5" s="61"/>
      <c r="G5" s="1" t="s">
        <v>7</v>
      </c>
      <c r="H5" s="213" t="s">
        <v>46</v>
      </c>
      <c r="I5" s="214" t="s">
        <v>47</v>
      </c>
      <c r="J5" s="215" t="s">
        <v>48</v>
      </c>
      <c r="K5" s="216" t="s">
        <v>49</v>
      </c>
      <c r="L5" s="217" t="s">
        <v>50</v>
      </c>
      <c r="M5" s="1"/>
      <c r="N5" s="1"/>
      <c r="O5" s="1"/>
    </row>
    <row r="6" spans="1:15" ht="15" customHeight="1">
      <c r="A6" s="62">
        <f aca="true" t="shared" si="0" ref="A6:A42">A5+1</f>
        <v>2</v>
      </c>
      <c r="B6" s="113"/>
      <c r="C6" s="93"/>
      <c r="D6" s="95"/>
      <c r="E6" s="92"/>
      <c r="F6" s="94"/>
      <c r="G6" s="11" t="s">
        <v>51</v>
      </c>
      <c r="H6" s="218" t="s">
        <v>52</v>
      </c>
      <c r="I6" s="219" t="s">
        <v>53</v>
      </c>
      <c r="J6" s="220" t="s">
        <v>54</v>
      </c>
      <c r="K6" s="221" t="s">
        <v>55</v>
      </c>
      <c r="L6" s="222" t="s">
        <v>56</v>
      </c>
      <c r="M6" s="1"/>
      <c r="N6"/>
      <c r="O6" s="1"/>
    </row>
    <row r="7" spans="1:15" ht="15" customHeight="1">
      <c r="A7" s="62">
        <f t="shared" si="0"/>
        <v>3</v>
      </c>
      <c r="B7" s="114"/>
      <c r="C7" s="93"/>
      <c r="D7" s="95"/>
      <c r="E7" s="95"/>
      <c r="F7" s="94"/>
      <c r="G7" s="40" t="s">
        <v>18</v>
      </c>
      <c r="H7" s="223" t="s">
        <v>57</v>
      </c>
      <c r="I7"/>
      <c r="J7" s="224" t="s">
        <v>58</v>
      </c>
      <c r="K7" s="4"/>
      <c r="L7"/>
      <c r="M7" s="1"/>
      <c r="N7" s="1"/>
      <c r="O7" s="1"/>
    </row>
    <row r="8" spans="1:15" ht="15" customHeight="1">
      <c r="A8" s="62">
        <f t="shared" si="0"/>
        <v>4</v>
      </c>
      <c r="B8" s="114"/>
      <c r="C8" s="93"/>
      <c r="D8" s="95"/>
      <c r="E8" s="92"/>
      <c r="F8" s="94"/>
      <c r="G8" s="11" t="s">
        <v>32</v>
      </c>
      <c r="H8" s="4"/>
      <c r="I8" s="4"/>
      <c r="J8" s="4"/>
      <c r="K8" s="4"/>
      <c r="L8" s="4"/>
      <c r="M8" s="1"/>
      <c r="N8" s="1"/>
      <c r="O8" s="1"/>
    </row>
    <row r="9" spans="1:7" ht="15" customHeight="1">
      <c r="A9" s="62">
        <f t="shared" si="0"/>
        <v>5</v>
      </c>
      <c r="B9" s="113"/>
      <c r="C9" s="93"/>
      <c r="D9" s="95"/>
      <c r="E9" s="96"/>
      <c r="F9" s="94"/>
      <c r="G9" s="11" t="s">
        <v>7</v>
      </c>
    </row>
    <row r="10" spans="1:13" ht="15" customHeight="1">
      <c r="A10" s="62">
        <f t="shared" si="0"/>
        <v>6</v>
      </c>
      <c r="B10" s="114"/>
      <c r="C10" s="93"/>
      <c r="D10" s="95"/>
      <c r="E10" s="95"/>
      <c r="F10" s="94"/>
      <c r="G10" s="11" t="s">
        <v>59</v>
      </c>
      <c r="M10" s="11" t="e">
        <f>DATEDIF(F10,#REF!,"Y")</f>
        <v>#REF!</v>
      </c>
    </row>
    <row r="11" spans="1:13" ht="15" customHeight="1">
      <c r="A11" s="62">
        <f t="shared" si="0"/>
        <v>7</v>
      </c>
      <c r="B11" s="114"/>
      <c r="C11" s="93"/>
      <c r="D11" s="95"/>
      <c r="E11" s="95"/>
      <c r="F11" s="94"/>
      <c r="G11" s="11" t="s">
        <v>7</v>
      </c>
      <c r="M11" s="11" t="e">
        <f>DATEDIF(F11,#REF!,"Y")</f>
        <v>#REF!</v>
      </c>
    </row>
    <row r="12" spans="1:7" ht="15" customHeight="1">
      <c r="A12" s="62">
        <f t="shared" si="0"/>
        <v>8</v>
      </c>
      <c r="B12" s="114"/>
      <c r="C12" s="93"/>
      <c r="D12" s="95"/>
      <c r="E12" s="92"/>
      <c r="F12" s="94"/>
      <c r="G12" s="11" t="s">
        <v>31</v>
      </c>
    </row>
    <row r="13" spans="1:7" ht="15" customHeight="1">
      <c r="A13" s="62">
        <f t="shared" si="0"/>
        <v>9</v>
      </c>
      <c r="B13" s="113"/>
      <c r="C13" s="93"/>
      <c r="D13" s="95"/>
      <c r="E13" s="95"/>
      <c r="F13" s="94"/>
      <c r="G13" s="11" t="s">
        <v>28</v>
      </c>
    </row>
    <row r="14" spans="1:7" ht="15" customHeight="1">
      <c r="A14" s="80">
        <f t="shared" si="0"/>
        <v>10</v>
      </c>
      <c r="B14" s="115"/>
      <c r="C14" s="107"/>
      <c r="D14" s="106"/>
      <c r="E14" s="106"/>
      <c r="F14" s="108"/>
      <c r="G14" s="40" t="s">
        <v>18</v>
      </c>
    </row>
    <row r="15" spans="1:7" ht="15" customHeight="1">
      <c r="A15" s="75">
        <f t="shared" si="0"/>
        <v>11</v>
      </c>
      <c r="B15" s="116"/>
      <c r="C15" s="104"/>
      <c r="D15" s="119"/>
      <c r="E15" s="103"/>
      <c r="F15" s="105"/>
      <c r="G15" s="11" t="s">
        <v>24</v>
      </c>
    </row>
    <row r="16" spans="1:7" ht="15" customHeight="1">
      <c r="A16" s="62">
        <f t="shared" si="0"/>
        <v>12</v>
      </c>
      <c r="B16" s="113"/>
      <c r="C16" s="93"/>
      <c r="D16" s="95"/>
      <c r="E16" s="95"/>
      <c r="F16" s="94"/>
      <c r="G16" s="1" t="s">
        <v>60</v>
      </c>
    </row>
    <row r="17" spans="1:7" ht="15" customHeight="1">
      <c r="A17" s="62">
        <f t="shared" si="0"/>
        <v>13</v>
      </c>
      <c r="B17" s="63"/>
      <c r="C17" s="93"/>
      <c r="D17" s="95"/>
      <c r="E17" s="98"/>
      <c r="F17" s="99"/>
      <c r="G17" s="40" t="s">
        <v>7</v>
      </c>
    </row>
    <row r="18" spans="1:13" ht="15" customHeight="1">
      <c r="A18" s="62">
        <f t="shared" si="0"/>
        <v>14</v>
      </c>
      <c r="B18" s="114"/>
      <c r="C18" s="93"/>
      <c r="D18" s="95"/>
      <c r="E18" s="92"/>
      <c r="F18" s="94"/>
      <c r="G18" s="11" t="s">
        <v>42</v>
      </c>
      <c r="M18" s="11" t="e">
        <f>DATEDIF(F18,#REF!,"Y")</f>
        <v>#REF!</v>
      </c>
    </row>
    <row r="19" spans="1:7" ht="15" customHeight="1">
      <c r="A19" s="62">
        <f t="shared" si="0"/>
        <v>15</v>
      </c>
      <c r="B19" s="114"/>
      <c r="C19" s="93"/>
      <c r="D19" s="95"/>
      <c r="E19" s="92"/>
      <c r="F19" s="94"/>
      <c r="G19" s="11" t="s">
        <v>18</v>
      </c>
    </row>
    <row r="20" spans="1:13" ht="15" customHeight="1">
      <c r="A20" s="62">
        <f t="shared" si="0"/>
        <v>16</v>
      </c>
      <c r="B20" s="114"/>
      <c r="C20" s="93"/>
      <c r="D20" s="95"/>
      <c r="E20" s="92"/>
      <c r="F20" s="94"/>
      <c r="G20" s="11" t="s">
        <v>24</v>
      </c>
      <c r="M20" s="11" t="e">
        <f>DATEDIF(F20,#REF!,"Y")</f>
        <v>#REF!</v>
      </c>
    </row>
    <row r="21" spans="1:13" ht="15" customHeight="1">
      <c r="A21" s="62">
        <f t="shared" si="0"/>
        <v>17</v>
      </c>
      <c r="B21" s="114"/>
      <c r="C21" s="93"/>
      <c r="D21" s="95"/>
      <c r="E21" s="92"/>
      <c r="F21" s="94"/>
      <c r="G21" s="11" t="s">
        <v>18</v>
      </c>
      <c r="M21" s="11" t="e">
        <f>DATEDIF(F21,#REF!,"Y")</f>
        <v>#REF!</v>
      </c>
    </row>
    <row r="22" spans="1:7" ht="14.25" customHeight="1">
      <c r="A22" s="62">
        <f t="shared" si="0"/>
        <v>18</v>
      </c>
      <c r="B22" s="113"/>
      <c r="C22" s="93"/>
      <c r="D22" s="95"/>
      <c r="E22" s="98"/>
      <c r="F22" s="94"/>
      <c r="G22" s="40" t="s">
        <v>25</v>
      </c>
    </row>
    <row r="23" spans="1:7" ht="15" customHeight="1">
      <c r="A23" s="62">
        <f t="shared" si="0"/>
        <v>19</v>
      </c>
      <c r="B23" s="114"/>
      <c r="C23" s="93"/>
      <c r="D23" s="95"/>
      <c r="E23" s="96"/>
      <c r="F23" s="94"/>
      <c r="G23" s="11" t="s">
        <v>7</v>
      </c>
    </row>
    <row r="24" spans="1:7" ht="15" customHeight="1">
      <c r="A24" s="80">
        <f t="shared" si="0"/>
        <v>20</v>
      </c>
      <c r="B24" s="115"/>
      <c r="C24" s="107"/>
      <c r="D24" s="106"/>
      <c r="E24" s="110"/>
      <c r="F24" s="84"/>
      <c r="G24" s="89" t="s">
        <v>18</v>
      </c>
    </row>
    <row r="25" spans="1:7" ht="15" customHeight="1">
      <c r="A25" s="75">
        <f t="shared" si="0"/>
        <v>21</v>
      </c>
      <c r="B25" s="117"/>
      <c r="C25" s="104"/>
      <c r="D25" s="119"/>
      <c r="E25" s="109"/>
      <c r="F25" s="105"/>
      <c r="G25" s="11" t="s">
        <v>22</v>
      </c>
    </row>
    <row r="26" spans="1:7" ht="15" customHeight="1">
      <c r="A26" s="62">
        <f t="shared" si="0"/>
        <v>22</v>
      </c>
      <c r="B26" s="114"/>
      <c r="C26" s="93"/>
      <c r="D26" s="95"/>
      <c r="E26" s="95"/>
      <c r="F26" s="94"/>
      <c r="G26" s="11" t="s">
        <v>14</v>
      </c>
    </row>
    <row r="27" spans="1:7" ht="15" customHeight="1">
      <c r="A27" s="62">
        <f t="shared" si="0"/>
        <v>23</v>
      </c>
      <c r="B27" s="113"/>
      <c r="C27" s="93"/>
      <c r="D27" s="95"/>
      <c r="E27" s="95"/>
      <c r="F27" s="94"/>
      <c r="G27" s="40" t="s">
        <v>61</v>
      </c>
    </row>
    <row r="28" spans="1:13" ht="15" customHeight="1">
      <c r="A28" s="62">
        <f t="shared" si="0"/>
        <v>24</v>
      </c>
      <c r="B28" s="113"/>
      <c r="C28" s="93"/>
      <c r="D28" s="95"/>
      <c r="E28" s="97"/>
      <c r="F28" s="94"/>
      <c r="G28" s="11" t="s">
        <v>32</v>
      </c>
      <c r="M28" s="11" t="e">
        <f>DATEDIF(F28,#REF!,"Y")</f>
        <v>#REF!</v>
      </c>
    </row>
    <row r="29" spans="1:13" ht="15" customHeight="1">
      <c r="A29" s="62">
        <f t="shared" si="0"/>
        <v>25</v>
      </c>
      <c r="B29" s="114"/>
      <c r="C29" s="93"/>
      <c r="D29" s="95"/>
      <c r="E29" s="95"/>
      <c r="F29" s="94"/>
      <c r="G29" s="11" t="s">
        <v>30</v>
      </c>
      <c r="M29" s="11" t="e">
        <f>DATEDIF(F29,#REF!,"Y")</f>
        <v>#REF!</v>
      </c>
    </row>
    <row r="30" spans="1:7" ht="15" customHeight="1">
      <c r="A30" s="62">
        <f t="shared" si="0"/>
        <v>26</v>
      </c>
      <c r="B30" s="114"/>
      <c r="C30" s="93"/>
      <c r="D30" s="95"/>
      <c r="E30" s="95"/>
      <c r="F30" s="94"/>
      <c r="G30" s="11" t="s">
        <v>25</v>
      </c>
    </row>
    <row r="31" spans="1:7" ht="15" customHeight="1">
      <c r="A31" s="62">
        <f t="shared" si="0"/>
        <v>27</v>
      </c>
      <c r="B31" s="113"/>
      <c r="C31" s="93"/>
      <c r="D31" s="95"/>
      <c r="E31" s="95"/>
      <c r="F31" s="94"/>
      <c r="G31" s="11" t="s">
        <v>18</v>
      </c>
    </row>
    <row r="32" spans="1:7" ht="15" customHeight="1">
      <c r="A32" s="62">
        <f t="shared" si="0"/>
        <v>28</v>
      </c>
      <c r="B32" s="114"/>
      <c r="C32" s="93"/>
      <c r="D32" s="95"/>
      <c r="E32" s="92"/>
      <c r="F32" s="94"/>
      <c r="G32" s="11" t="s">
        <v>18</v>
      </c>
    </row>
    <row r="33" spans="1:7" ht="15" customHeight="1">
      <c r="A33" s="62">
        <f t="shared" si="0"/>
        <v>29</v>
      </c>
      <c r="B33" s="113"/>
      <c r="C33" s="93"/>
      <c r="D33" s="95"/>
      <c r="E33" s="97"/>
      <c r="F33" s="94"/>
      <c r="G33" s="11" t="s">
        <v>19</v>
      </c>
    </row>
    <row r="34" spans="1:7" ht="15" customHeight="1">
      <c r="A34" s="80">
        <f t="shared" si="0"/>
        <v>30</v>
      </c>
      <c r="B34" s="115"/>
      <c r="C34" s="107"/>
      <c r="D34" s="106"/>
      <c r="E34" s="110"/>
      <c r="F34" s="108"/>
      <c r="G34" s="11" t="s">
        <v>18</v>
      </c>
    </row>
    <row r="35" spans="1:7" ht="15" customHeight="1">
      <c r="A35" s="75">
        <f t="shared" si="0"/>
        <v>31</v>
      </c>
      <c r="B35" s="116"/>
      <c r="C35" s="104"/>
      <c r="D35" s="119"/>
      <c r="E35" s="103"/>
      <c r="F35" s="105"/>
      <c r="G35" s="11" t="s">
        <v>18</v>
      </c>
    </row>
    <row r="36" spans="1:7" ht="15" customHeight="1">
      <c r="A36" s="62">
        <f t="shared" si="0"/>
        <v>32</v>
      </c>
      <c r="B36" s="114"/>
      <c r="C36" s="93"/>
      <c r="D36" s="95"/>
      <c r="E36" s="97"/>
      <c r="F36" s="66"/>
      <c r="G36" s="11" t="s">
        <v>18</v>
      </c>
    </row>
    <row r="37" spans="1:7" ht="15" customHeight="1">
      <c r="A37" s="62">
        <f t="shared" si="0"/>
        <v>33</v>
      </c>
      <c r="B37" s="114"/>
      <c r="C37" s="93"/>
      <c r="D37" s="95"/>
      <c r="E37" s="97"/>
      <c r="F37" s="99"/>
      <c r="G37" s="11" t="s">
        <v>19</v>
      </c>
    </row>
    <row r="38" spans="1:7" ht="15" customHeight="1">
      <c r="A38" s="62">
        <f t="shared" si="0"/>
        <v>34</v>
      </c>
      <c r="B38" s="114"/>
      <c r="C38" s="93"/>
      <c r="D38" s="95"/>
      <c r="E38" s="95"/>
      <c r="F38" s="94"/>
      <c r="G38" s="11" t="s">
        <v>18</v>
      </c>
    </row>
    <row r="39" spans="1:13" ht="15" customHeight="1">
      <c r="A39" s="62">
        <f t="shared" si="0"/>
        <v>35</v>
      </c>
      <c r="B39" s="113"/>
      <c r="C39" s="93"/>
      <c r="D39" s="95"/>
      <c r="E39" s="95"/>
      <c r="F39" s="94"/>
      <c r="G39" s="11" t="s">
        <v>18</v>
      </c>
      <c r="M39" s="11" t="e">
        <f>DATEDIF(F39,#REF!,"Y")</f>
        <v>#REF!</v>
      </c>
    </row>
    <row r="40" spans="1:7" ht="15" customHeight="1">
      <c r="A40" s="62">
        <f t="shared" si="0"/>
        <v>36</v>
      </c>
      <c r="B40" s="113"/>
      <c r="C40" s="93"/>
      <c r="D40" s="95"/>
      <c r="E40" s="97"/>
      <c r="F40" s="94"/>
      <c r="G40" s="11" t="s">
        <v>18</v>
      </c>
    </row>
    <row r="41" spans="1:13" ht="15" customHeight="1">
      <c r="A41" s="62">
        <f t="shared" si="0"/>
        <v>37</v>
      </c>
      <c r="B41" s="114"/>
      <c r="C41" s="93"/>
      <c r="D41" s="95"/>
      <c r="E41" s="97"/>
      <c r="F41" s="94"/>
      <c r="G41" s="11" t="s">
        <v>18</v>
      </c>
      <c r="M41" s="11" t="e">
        <f>DATEDIF(F41,#REF!,"Y")</f>
        <v>#REF!</v>
      </c>
    </row>
    <row r="42" spans="1:7" ht="15" customHeight="1">
      <c r="A42" s="70">
        <f t="shared" si="0"/>
        <v>38</v>
      </c>
      <c r="B42" s="118"/>
      <c r="C42" s="101"/>
      <c r="D42" s="120"/>
      <c r="E42" s="100"/>
      <c r="F42" s="102"/>
      <c r="G42" s="11" t="s">
        <v>18</v>
      </c>
    </row>
    <row r="43" spans="2:5" ht="14.25">
      <c r="B43" s="17"/>
      <c r="E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</sheetData>
  <sheetProtection/>
  <mergeCells count="1">
    <mergeCell ref="A2:F2"/>
  </mergeCells>
  <hyperlinks>
    <hyperlink ref="H5" location="ž60m" display="60m"/>
    <hyperlink ref="I5" location="ž100m" display="100m"/>
    <hyperlink ref="J5" location="ž200m" display="200m"/>
    <hyperlink ref="K5" location="ž300m" display="300m"/>
    <hyperlink ref="L5" location="ž400m" display="400m"/>
    <hyperlink ref="H6" location="ž800m" display="800m"/>
    <hyperlink ref="I6" location="ž1500m" display="1500m"/>
    <hyperlink ref="J6" location="ž3000m" display="3000m"/>
    <hyperlink ref="K6" location="ž5000m" display="5000m"/>
    <hyperlink ref="L6" location="ž10000m" display="10000m"/>
    <hyperlink ref="H7" location="ž100mprep" display="100/80m pr."/>
    <hyperlink ref="J7" location="ž400mprep" display="400 m pr."/>
  </hyperlinks>
  <printOptions/>
  <pageMargins left="0.5902777777777778" right="0.39375" top="0.5902777777777778" bottom="0.5902777777777778" header="0.39375" footer="0.39375"/>
  <pageSetup horizontalDpi="30066" verticalDpi="30066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9"/>
  <sheetViews>
    <sheetView tabSelected="1" zoomScalePageLayoutView="0" workbookViewId="0" topLeftCell="A1">
      <pane ySplit="2" topLeftCell="A330" activePane="bottomLeft" state="frozen"/>
      <selection pane="topLeft" activeCell="A1" sqref="A1"/>
      <selection pane="bottomLeft" activeCell="J391" sqref="J391"/>
    </sheetView>
  </sheetViews>
  <sheetFormatPr defaultColWidth="8.7109375" defaultRowHeight="15" outlineLevelRow="2"/>
  <cols>
    <col min="1" max="1" width="8.7109375" style="1" bestFit="1" customWidth="1"/>
    <col min="2" max="2" width="9.57421875" style="152" customWidth="1"/>
    <col min="3" max="3" width="7.140625" style="160" customWidth="1"/>
    <col min="4" max="4" width="7.57421875" style="2" hidden="1" customWidth="1"/>
    <col min="5" max="5" width="21.28125" style="168" customWidth="1"/>
    <col min="6" max="6" width="15.28125" style="140" customWidth="1"/>
    <col min="7" max="7" width="11.421875" style="38" customWidth="1"/>
    <col min="8" max="8" width="12.7109375" style="155" customWidth="1"/>
    <col min="9" max="9" width="10.28125" style="183" customWidth="1"/>
    <col min="10" max="10" width="8.8515625" style="1" bestFit="1" customWidth="1"/>
    <col min="11" max="11" width="8.7109375" style="38" hidden="1" customWidth="1"/>
    <col min="12" max="12" width="10.28125" style="1" customWidth="1"/>
    <col min="13" max="252" width="8.7109375" style="1" bestFit="1" customWidth="1"/>
  </cols>
  <sheetData>
    <row r="1" spans="1:9" ht="23.25" customHeight="1">
      <c r="A1" s="135" t="s">
        <v>62</v>
      </c>
      <c r="B1" s="199"/>
      <c r="C1" s="158"/>
      <c r="D1" s="136"/>
      <c r="E1" s="166"/>
      <c r="F1" s="137"/>
      <c r="G1" s="137"/>
      <c r="H1" s="149"/>
      <c r="I1" s="182"/>
    </row>
    <row r="2" spans="1:11" ht="23.25" customHeight="1">
      <c r="A2" s="131" t="s">
        <v>63</v>
      </c>
      <c r="B2" s="200" t="s">
        <v>5</v>
      </c>
      <c r="C2" s="150" t="s">
        <v>64</v>
      </c>
      <c r="D2" s="127" t="s">
        <v>3</v>
      </c>
      <c r="E2" s="150" t="s">
        <v>65</v>
      </c>
      <c r="F2" s="127" t="s">
        <v>66</v>
      </c>
      <c r="G2" s="127" t="s">
        <v>67</v>
      </c>
      <c r="H2" s="150" t="s">
        <v>68</v>
      </c>
      <c r="I2" s="150" t="s">
        <v>69</v>
      </c>
      <c r="K2" s="132" t="s">
        <v>70</v>
      </c>
    </row>
    <row r="3" spans="1:9" ht="19.5" customHeight="1">
      <c r="A3" s="187" t="s">
        <v>71</v>
      </c>
      <c r="B3" s="194"/>
      <c r="C3" s="188"/>
      <c r="D3" s="189"/>
      <c r="E3" s="190"/>
      <c r="F3" s="191"/>
      <c r="G3" s="192"/>
      <c r="H3" s="193"/>
      <c r="I3" s="193"/>
    </row>
    <row r="4" spans="1:9" ht="15" customHeight="1" hidden="1" outlineLevel="1">
      <c r="A4" s="5" t="s">
        <v>72</v>
      </c>
      <c r="B4" s="153"/>
      <c r="C4" s="159"/>
      <c r="D4" s="6"/>
      <c r="E4" s="167"/>
      <c r="F4" s="139"/>
      <c r="G4" s="123"/>
      <c r="H4" s="180"/>
      <c r="I4" s="180"/>
    </row>
    <row r="5" spans="1:7" ht="15" customHeight="1" hidden="1" outlineLevel="2">
      <c r="A5" s="7"/>
      <c r="F5" s="140">
        <f>IF(E5="","",VLOOKUP(E5,'Popis muškarci'!$C$1:$E$116,2))</f>
      </c>
      <c r="G5" s="142">
        <f>IF(E5="","",VLOOKUP(E5,'Popis muškarci'!$C$1:$E$116,3))</f>
      </c>
    </row>
    <row r="6" spans="1:7" ht="15" customHeight="1" hidden="1" outlineLevel="2">
      <c r="A6" s="7"/>
      <c r="F6" s="140">
        <f>IF(E6="","",VLOOKUP(E6,'Popis muškarci'!$C$1:$E$116,2))</f>
      </c>
      <c r="G6" s="142">
        <f>IF(E6="","",VLOOKUP(E6,'Popis muškarci'!$C$1:$E$116,3))</f>
      </c>
    </row>
    <row r="7" spans="1:9" ht="15" customHeight="1" hidden="1" outlineLevel="1" collapsed="1">
      <c r="A7" s="5" t="s">
        <v>73</v>
      </c>
      <c r="B7" s="153"/>
      <c r="C7" s="159"/>
      <c r="D7" s="6"/>
      <c r="E7" s="167"/>
      <c r="F7" s="139"/>
      <c r="G7" s="123"/>
      <c r="H7" s="180"/>
      <c r="I7" s="180"/>
    </row>
    <row r="8" spans="6:7" ht="15" customHeight="1" hidden="1" outlineLevel="1">
      <c r="F8" s="140">
        <f>IF(E8="","",VLOOKUP(E8,'Popis muškarci'!$C$1:$E$116,2))</f>
      </c>
      <c r="G8" s="142">
        <f>IF(E8="","",VLOOKUP(E8,'Popis muškarci'!$C$1:$E$116,3))</f>
      </c>
    </row>
    <row r="9" spans="1:12" ht="15" customHeight="1" hidden="1" outlineLevel="1">
      <c r="A9" s="7"/>
      <c r="F9" s="140">
        <f>IF(E9="","",VLOOKUP(E9,'Popis muškarci'!$C$1:$E$116,2))</f>
      </c>
      <c r="G9" s="142">
        <f>IF(E9="","",VLOOKUP(E9,'Popis muškarci'!$C$1:$E$116,3))</f>
      </c>
      <c r="L9" s="8"/>
    </row>
    <row r="10" spans="1:9" ht="19.5" customHeight="1" collapsed="1">
      <c r="A10" s="187" t="s">
        <v>74</v>
      </c>
      <c r="B10" s="194"/>
      <c r="C10" s="188"/>
      <c r="D10" s="189"/>
      <c r="E10" s="190"/>
      <c r="F10" s="195">
        <f>IF(E10="","",VLOOKUP(E10,'Popis muškarci'!$C$1:$E$116,2))</f>
      </c>
      <c r="G10" s="192"/>
      <c r="H10" s="193"/>
      <c r="I10" s="193"/>
    </row>
    <row r="11" spans="1:9" ht="15" customHeight="1" hidden="1" outlineLevel="1">
      <c r="A11" s="5" t="s">
        <v>75</v>
      </c>
      <c r="B11" s="153"/>
      <c r="C11" s="159"/>
      <c r="D11" s="6"/>
      <c r="E11" s="167"/>
      <c r="F11" s="139"/>
      <c r="G11" s="123"/>
      <c r="H11" s="180"/>
      <c r="I11" s="180"/>
    </row>
    <row r="12" spans="1:11" ht="15" customHeight="1" hidden="1" outlineLevel="2">
      <c r="A12" s="7"/>
      <c r="F12" s="140">
        <f>IF(E12="","",VLOOKUP(E12,'Popis muškarci'!$C$1:$E$116,2))</f>
      </c>
      <c r="G12" s="142">
        <f>IF(E12="","",VLOOKUP(E12,'Popis muškarci'!$C$1:$E$116,3))</f>
      </c>
      <c r="K12" s="38" t="e">
        <f aca="true" t="shared" si="0" ref="K12:K43">DATEDIF(G12,I12,"y")</f>
        <v>#VALUE!</v>
      </c>
    </row>
    <row r="13" spans="1:11" ht="15" customHeight="1" hidden="1" outlineLevel="2">
      <c r="A13" s="7"/>
      <c r="F13" s="140">
        <f>IF(E13="","",VLOOKUP(E13,'Popis muškarci'!$C$1:$E$116,2))</f>
      </c>
      <c r="G13" s="142">
        <f>IF(E13="","",VLOOKUP(E13,'Popis muškarci'!$C$1:$E$116,3))</f>
      </c>
      <c r="K13" s="38" t="e">
        <f t="shared" si="0"/>
        <v>#VALUE!</v>
      </c>
    </row>
    <row r="14" spans="1:11" ht="15" customHeight="1" hidden="1" outlineLevel="2">
      <c r="A14" s="7"/>
      <c r="F14" s="140">
        <f>IF(E14="","",VLOOKUP(E14,'Popis muškarci'!$C$1:$E$116,2))</f>
      </c>
      <c r="G14" s="142">
        <f>IF(E14="","",VLOOKUP(E14,'Popis muškarci'!$C$1:$E$116,3))</f>
      </c>
      <c r="K14" s="38" t="e">
        <f t="shared" si="0"/>
        <v>#VALUE!</v>
      </c>
    </row>
    <row r="15" spans="1:11" ht="15" customHeight="1" hidden="1" outlineLevel="2">
      <c r="A15" s="7"/>
      <c r="F15" s="140">
        <f>IF(E15="","",VLOOKUP(E15,'Popis muškarci'!$C$1:$E$116,2))</f>
      </c>
      <c r="G15" s="142">
        <f>IF(E15="","",VLOOKUP(E15,'Popis muškarci'!$C$1:$E$116,3))</f>
      </c>
      <c r="K15" s="38" t="e">
        <f t="shared" si="0"/>
        <v>#VALUE!</v>
      </c>
    </row>
    <row r="16" spans="6:11" ht="14.25" hidden="1" outlineLevel="2">
      <c r="F16" s="140">
        <f>IF(E16="","",VLOOKUP(E16,'Popis muškarci'!$C$1:$E$116,2))</f>
      </c>
      <c r="G16" s="142">
        <f>IF(E16="","",VLOOKUP(E16,'Popis muškarci'!$C$1:$E$116,3))</f>
      </c>
      <c r="K16" s="38" t="e">
        <f t="shared" si="0"/>
        <v>#VALUE!</v>
      </c>
    </row>
    <row r="17" spans="1:11" ht="15" customHeight="1" hidden="1" outlineLevel="1" collapsed="1">
      <c r="A17" s="5" t="s">
        <v>76</v>
      </c>
      <c r="B17" s="153"/>
      <c r="C17" s="159"/>
      <c r="D17" s="6"/>
      <c r="E17" s="167"/>
      <c r="F17" s="139"/>
      <c r="G17" s="123"/>
      <c r="H17" s="180"/>
      <c r="I17" s="180"/>
      <c r="K17" s="38">
        <f t="shared" si="0"/>
        <v>0</v>
      </c>
    </row>
    <row r="18" spans="1:11" ht="15" customHeight="1" hidden="1" outlineLevel="2">
      <c r="A18" s="7"/>
      <c r="F18" s="140">
        <f>IF(E18="","",VLOOKUP(E18,'Popis muškarci'!$C$1:$E$116,2))</f>
      </c>
      <c r="G18" s="142">
        <f>IF(E18="","",VLOOKUP(E18,'Popis muškarci'!$C$1:$E$116,3))</f>
      </c>
      <c r="K18" s="38" t="e">
        <f t="shared" si="0"/>
        <v>#VALUE!</v>
      </c>
    </row>
    <row r="19" spans="1:11" ht="15" customHeight="1" hidden="1" outlineLevel="2">
      <c r="A19" s="7"/>
      <c r="F19" s="140">
        <f>IF(E19="","",VLOOKUP(E19,'Popis muškarci'!$C$1:$E$116,2))</f>
      </c>
      <c r="G19" s="142">
        <f>IF(E19="","",VLOOKUP(E19,'Popis muškarci'!$C$1:$E$116,3))</f>
      </c>
      <c r="K19" s="38" t="e">
        <f t="shared" si="0"/>
        <v>#VALUE!</v>
      </c>
    </row>
    <row r="20" spans="1:11" ht="15" customHeight="1" hidden="1" outlineLevel="2">
      <c r="A20" s="7"/>
      <c r="F20" s="140">
        <f>IF(E20="","",VLOOKUP(E20,'Popis muškarci'!$C$1:$E$116,2))</f>
      </c>
      <c r="G20" s="142">
        <f>IF(E20="","",VLOOKUP(E20,'Popis muškarci'!$C$1:$E$116,3))</f>
      </c>
      <c r="K20" s="38" t="e">
        <f t="shared" si="0"/>
        <v>#VALUE!</v>
      </c>
    </row>
    <row r="21" spans="1:11" ht="15" customHeight="1" hidden="1" outlineLevel="2">
      <c r="A21" s="7"/>
      <c r="F21" s="140">
        <f>IF(E21="","",VLOOKUP(E21,'Popis muškarci'!$C$1:$E$116,2))</f>
      </c>
      <c r="G21" s="142">
        <f>IF(E21="","",VLOOKUP(E21,'Popis muškarci'!$C$1:$E$116,3))</f>
      </c>
      <c r="K21" s="38" t="e">
        <f t="shared" si="0"/>
        <v>#VALUE!</v>
      </c>
    </row>
    <row r="22" spans="1:11" ht="15" customHeight="1" hidden="1" outlineLevel="2">
      <c r="A22" s="7"/>
      <c r="F22" s="140">
        <f>IF(E22="","",VLOOKUP(E22,'Popis muškarci'!$C$1:$E$116,2))</f>
      </c>
      <c r="G22" s="142">
        <f>IF(E22="","",VLOOKUP(E22,'Popis muškarci'!$C$1:$E$116,3))</f>
      </c>
      <c r="K22" s="38" t="e">
        <f t="shared" si="0"/>
        <v>#VALUE!</v>
      </c>
    </row>
    <row r="23" spans="1:11" ht="15" customHeight="1" hidden="1" outlineLevel="2">
      <c r="A23" s="7"/>
      <c r="F23" s="140">
        <f>IF(E23="","",VLOOKUP(E23,'Popis muškarci'!$C$1:$E$116,2))</f>
      </c>
      <c r="G23" s="142">
        <f>IF(E23="","",VLOOKUP(E23,'Popis muškarci'!$C$1:$E$116,3))</f>
      </c>
      <c r="K23" s="38" t="e">
        <f t="shared" si="0"/>
        <v>#VALUE!</v>
      </c>
    </row>
    <row r="24" spans="1:11" ht="15" customHeight="1" hidden="1" outlineLevel="1" collapsed="1">
      <c r="A24" s="5" t="s">
        <v>77</v>
      </c>
      <c r="B24" s="153"/>
      <c r="C24" s="159"/>
      <c r="D24" s="6"/>
      <c r="E24" s="167"/>
      <c r="F24" s="139"/>
      <c r="G24" s="123"/>
      <c r="H24" s="180"/>
      <c r="I24" s="180"/>
      <c r="K24" s="38">
        <f t="shared" si="0"/>
        <v>0</v>
      </c>
    </row>
    <row r="25" spans="1:11" ht="15" customHeight="1" hidden="1" outlineLevel="2">
      <c r="A25" s="7"/>
      <c r="F25" s="140">
        <f>IF(E25="","",VLOOKUP(E25,'Popis muškarci'!$C$1:$E$116,2))</f>
      </c>
      <c r="G25" s="142">
        <f>IF(E25="","",VLOOKUP(E25,'Popis muškarci'!$C$1:$E$116,3))</f>
      </c>
      <c r="K25" s="38" t="e">
        <f t="shared" si="0"/>
        <v>#VALUE!</v>
      </c>
    </row>
    <row r="26" spans="1:11" ht="15" customHeight="1" hidden="1" outlineLevel="2">
      <c r="A26" s="7"/>
      <c r="F26" s="140">
        <f>IF(E26="","",VLOOKUP(E26,'Popis muškarci'!$C$1:$E$116,2))</f>
      </c>
      <c r="G26" s="142">
        <f>IF(E26="","",VLOOKUP(E26,'Popis muškarci'!$C$1:$E$116,3))</f>
      </c>
      <c r="K26" s="38" t="e">
        <f t="shared" si="0"/>
        <v>#VALUE!</v>
      </c>
    </row>
    <row r="27" spans="1:11" ht="15" customHeight="1" hidden="1" outlineLevel="2">
      <c r="A27" s="7"/>
      <c r="F27" s="140">
        <f>IF(E27="","",VLOOKUP(E27,'Popis muškarci'!$C$1:$E$116,2))</f>
      </c>
      <c r="G27" s="142">
        <f>IF(E27="","",VLOOKUP(E27,'Popis muškarci'!$C$1:$E$116,3))</f>
      </c>
      <c r="K27" s="38" t="e">
        <f t="shared" si="0"/>
        <v>#VALUE!</v>
      </c>
    </row>
    <row r="28" spans="1:11" ht="15" customHeight="1" hidden="1" outlineLevel="2">
      <c r="A28" s="7"/>
      <c r="F28" s="140">
        <f>IF(E28="","",VLOOKUP(E28,'Popis muškarci'!$C$1:$E$116,2))</f>
      </c>
      <c r="G28" s="142">
        <f>IF(E28="","",VLOOKUP(E28,'Popis muškarci'!$C$1:$E$116,3))</f>
      </c>
      <c r="K28" s="38" t="e">
        <f t="shared" si="0"/>
        <v>#VALUE!</v>
      </c>
    </row>
    <row r="29" spans="1:11" ht="15" customHeight="1" hidden="1" outlineLevel="2">
      <c r="A29" s="7"/>
      <c r="F29" s="140">
        <f>IF(E29="","",VLOOKUP(E29,'Popis muškarci'!$C$1:$E$116,2))</f>
      </c>
      <c r="G29" s="142">
        <f>IF(E29="","",VLOOKUP(E29,'Popis muškarci'!$C$1:$E$116,3))</f>
      </c>
      <c r="K29" s="38" t="e">
        <f t="shared" si="0"/>
        <v>#VALUE!</v>
      </c>
    </row>
    <row r="30" spans="1:11" ht="15" customHeight="1" hidden="1" outlineLevel="1" collapsed="1">
      <c r="A30" s="5" t="s">
        <v>78</v>
      </c>
      <c r="B30" s="153"/>
      <c r="C30" s="159"/>
      <c r="D30" s="6"/>
      <c r="E30" s="167"/>
      <c r="F30" s="139"/>
      <c r="G30" s="123"/>
      <c r="H30" s="180"/>
      <c r="I30" s="180"/>
      <c r="K30" s="38">
        <f t="shared" si="0"/>
        <v>0</v>
      </c>
    </row>
    <row r="31" spans="1:11" ht="15" customHeight="1" hidden="1" outlineLevel="2">
      <c r="A31" s="7"/>
      <c r="F31" s="140">
        <f>IF(E31="","",VLOOKUP(E31,'Popis muškarci'!$C$1:$E$116,2))</f>
      </c>
      <c r="G31" s="142">
        <f>IF(E31="","",VLOOKUP(E31,'Popis muškarci'!$C$1:$E$90,3))</f>
      </c>
      <c r="K31" s="38" t="e">
        <f t="shared" si="0"/>
        <v>#VALUE!</v>
      </c>
    </row>
    <row r="32" spans="1:11" ht="15" customHeight="1" hidden="1" outlineLevel="2">
      <c r="A32" s="7"/>
      <c r="F32" s="140">
        <f>IF(E32="","",VLOOKUP(E32,'Popis muškarci'!$C$1:$E$116,2))</f>
      </c>
      <c r="G32" s="142">
        <f>IF(E32="","",VLOOKUP(E32,'Popis muškarci'!$C$1:$E$116,3))</f>
      </c>
      <c r="K32" s="38" t="e">
        <f t="shared" si="0"/>
        <v>#VALUE!</v>
      </c>
    </row>
    <row r="33" spans="1:11" ht="15" customHeight="1" hidden="1" outlineLevel="2">
      <c r="A33" s="7"/>
      <c r="F33" s="140">
        <f>IF(E33="","",VLOOKUP(E33,'Popis muškarci'!$C$1:$E$116,2))</f>
      </c>
      <c r="G33" s="142">
        <f>IF(E33="","",VLOOKUP(E33,'Popis muškarci'!$C$1:$E$116,3))</f>
      </c>
      <c r="K33" s="38" t="e">
        <f t="shared" si="0"/>
        <v>#VALUE!</v>
      </c>
    </row>
    <row r="34" spans="1:11" ht="15" customHeight="1" hidden="1" outlineLevel="2">
      <c r="A34" s="7"/>
      <c r="F34" s="140">
        <f>IF(E34="","",VLOOKUP(E34,'Popis muškarci'!$C$1:$E$116,2))</f>
      </c>
      <c r="G34" s="142">
        <f>IF(E34="","",VLOOKUP(E34,'Popis muškarci'!$C$1:$E$116,3))</f>
      </c>
      <c r="K34" s="38" t="e">
        <f t="shared" si="0"/>
        <v>#VALUE!</v>
      </c>
    </row>
    <row r="35" spans="1:11" ht="15" customHeight="1" hidden="1" outlineLevel="1" collapsed="1">
      <c r="A35" s="5" t="s">
        <v>79</v>
      </c>
      <c r="B35" s="154"/>
      <c r="C35" s="161"/>
      <c r="D35" s="9"/>
      <c r="E35" s="169"/>
      <c r="F35" s="139"/>
      <c r="G35" s="125"/>
      <c r="H35" s="181"/>
      <c r="I35" s="181"/>
      <c r="K35" s="38">
        <f t="shared" si="0"/>
        <v>0</v>
      </c>
    </row>
    <row r="36" spans="1:11" ht="15" customHeight="1" hidden="1" outlineLevel="2">
      <c r="A36" s="7"/>
      <c r="F36" s="140">
        <f>IF(E36="","",VLOOKUP(E36,'Popis muškarci'!$C$1:$E$116,2))</f>
      </c>
      <c r="G36" s="142">
        <f>IF(E36="","",VLOOKUP(E36,'Popis muškarci'!$C$1:$E$116,3))</f>
      </c>
      <c r="K36" s="38" t="e">
        <f t="shared" si="0"/>
        <v>#VALUE!</v>
      </c>
    </row>
    <row r="37" spans="1:11" ht="15" customHeight="1" hidden="1" outlineLevel="2">
      <c r="A37" s="7"/>
      <c r="F37" s="140">
        <f>IF(E37="","",VLOOKUP(E37,'Popis muškarci'!$C$1:$E$116,2))</f>
      </c>
      <c r="G37" s="142">
        <f>IF(E37="","",VLOOKUP(E37,'Popis muškarci'!$C$1:$E$116,3))</f>
      </c>
      <c r="K37" s="38" t="e">
        <f t="shared" si="0"/>
        <v>#VALUE!</v>
      </c>
    </row>
    <row r="38" spans="1:11" ht="15" customHeight="1" hidden="1" outlineLevel="2">
      <c r="A38" s="7"/>
      <c r="F38" s="140">
        <f>IF(E38="","",VLOOKUP(E38,'Popis muškarci'!$C$1:$E$116,2))</f>
      </c>
      <c r="G38" s="142">
        <f>IF(E38="","",VLOOKUP(E38,'Popis muškarci'!$C$1:$E$116,3))</f>
      </c>
      <c r="K38" s="38" t="e">
        <f t="shared" si="0"/>
        <v>#VALUE!</v>
      </c>
    </row>
    <row r="39" spans="1:11" ht="15" customHeight="1" hidden="1" outlineLevel="2">
      <c r="A39" s="7"/>
      <c r="F39" s="140">
        <f>IF(E39="","",VLOOKUP(E39,'Popis muškarci'!$C$1:$E$116,2))</f>
      </c>
      <c r="G39" s="142">
        <f>IF(E39="","",VLOOKUP(E39,'Popis muškarci'!$C$1:$E$116,3))</f>
      </c>
      <c r="K39" s="38" t="e">
        <f t="shared" si="0"/>
        <v>#VALUE!</v>
      </c>
    </row>
    <row r="40" spans="1:11" ht="15" customHeight="1" hidden="1" outlineLevel="2">
      <c r="A40" s="7"/>
      <c r="F40" s="140">
        <f>IF(E40="","",VLOOKUP(E40,'Popis muškarci'!$C$1:$E$116,2))</f>
      </c>
      <c r="G40" s="142">
        <f>IF(E40="","",VLOOKUP(E40,'Popis muškarci'!$C$1:$E$116,3))</f>
      </c>
      <c r="K40" s="38" t="e">
        <f t="shared" si="0"/>
        <v>#VALUE!</v>
      </c>
    </row>
    <row r="41" spans="1:11" ht="15" customHeight="1" hidden="1" outlineLevel="1" collapsed="1">
      <c r="A41" s="5" t="s">
        <v>80</v>
      </c>
      <c r="B41" s="153"/>
      <c r="C41" s="159"/>
      <c r="D41" s="6"/>
      <c r="E41" s="167"/>
      <c r="F41" s="139"/>
      <c r="G41" s="123"/>
      <c r="H41" s="180"/>
      <c r="I41" s="180"/>
      <c r="K41" s="38">
        <f t="shared" si="0"/>
        <v>0</v>
      </c>
    </row>
    <row r="42" spans="1:11" ht="15" customHeight="1" hidden="1" outlineLevel="2">
      <c r="A42" s="7"/>
      <c r="F42" s="140">
        <f>IF(E42="","",VLOOKUP(E42,'Popis muškarci'!$C$1:$E$116,2))</f>
      </c>
      <c r="G42" s="142">
        <f>IF(E42="","",VLOOKUP(E42,'Popis muškarci'!$C$1:$E$116,3))</f>
      </c>
      <c r="K42" s="38" t="e">
        <f t="shared" si="0"/>
        <v>#VALUE!</v>
      </c>
    </row>
    <row r="43" spans="1:11" ht="15" customHeight="1" hidden="1" outlineLevel="2">
      <c r="A43" s="7"/>
      <c r="F43" s="140">
        <f>IF(E43="","",VLOOKUP(E43,'Popis muškarci'!$C$1:$E$116,2))</f>
      </c>
      <c r="G43" s="142">
        <f>IF(E43="","",VLOOKUP(E43,'Popis muškarci'!$C$1:$E$116,3))</f>
      </c>
      <c r="K43" s="38" t="e">
        <f t="shared" si="0"/>
        <v>#VALUE!</v>
      </c>
    </row>
    <row r="44" spans="1:11" ht="15" customHeight="1" hidden="1" outlineLevel="2">
      <c r="A44" s="7"/>
      <c r="F44" s="140">
        <f>IF(E44="","",VLOOKUP(E44,'Popis muškarci'!$C$1:$E$116,2))</f>
      </c>
      <c r="G44" s="142">
        <f>IF(E44="","",VLOOKUP(E44,'Popis muškarci'!$C$1:$E$116,3))</f>
      </c>
      <c r="K44" s="38" t="e">
        <f aca="true" t="shared" si="1" ref="K44:K75">DATEDIF(G44,I44,"y")</f>
        <v>#VALUE!</v>
      </c>
    </row>
    <row r="45" spans="1:11" ht="15" customHeight="1" hidden="1" outlineLevel="2">
      <c r="A45" s="7"/>
      <c r="F45" s="140">
        <f>IF(E45="","",VLOOKUP(E45,'Popis muškarci'!$C$1:$E$116,2))</f>
      </c>
      <c r="G45" s="142">
        <f>IF(E45="","",VLOOKUP(E45,'Popis muškarci'!$C$1:$E$116,3))</f>
      </c>
      <c r="K45" s="38" t="e">
        <f t="shared" si="1"/>
        <v>#VALUE!</v>
      </c>
    </row>
    <row r="46" spans="1:11" ht="15" customHeight="1" hidden="1" outlineLevel="1" collapsed="1">
      <c r="A46" s="5" t="s">
        <v>81</v>
      </c>
      <c r="B46" s="153"/>
      <c r="C46" s="159"/>
      <c r="D46" s="6"/>
      <c r="E46" s="167"/>
      <c r="F46" s="139"/>
      <c r="G46" s="123"/>
      <c r="H46" s="180"/>
      <c r="I46" s="180"/>
      <c r="K46" s="38">
        <f t="shared" si="1"/>
        <v>0</v>
      </c>
    </row>
    <row r="47" spans="1:11" ht="15" customHeight="1" hidden="1" outlineLevel="2">
      <c r="A47" s="7"/>
      <c r="F47" s="140">
        <f>IF(E47="","",VLOOKUP(E47,'Popis muškarci'!$C$1:$E$116,2))</f>
      </c>
      <c r="G47" s="142">
        <f>IF(E47="","",VLOOKUP(E47,'Popis muškarci'!$C$1:$E$116,3))</f>
      </c>
      <c r="K47" s="38" t="e">
        <f t="shared" si="1"/>
        <v>#VALUE!</v>
      </c>
    </row>
    <row r="48" spans="1:11" ht="15" customHeight="1" hidden="1" outlineLevel="2">
      <c r="A48" s="7"/>
      <c r="F48" s="140">
        <f>IF(E48="","",VLOOKUP(E48,'Popis muškarci'!$C$1:$E$116,2))</f>
      </c>
      <c r="G48" s="142">
        <f>IF(E48="","",VLOOKUP(E48,'Popis muškarci'!$C$1:$E$116,3))</f>
      </c>
      <c r="K48" s="38" t="e">
        <f t="shared" si="1"/>
        <v>#VALUE!</v>
      </c>
    </row>
    <row r="49" spans="6:11" ht="14.25" hidden="1" outlineLevel="2">
      <c r="F49" s="140">
        <f>IF(E49="","",VLOOKUP(E49,'Popis muškarci'!$C$1:$E$116,2))</f>
      </c>
      <c r="G49" s="142">
        <f>IF(E49="","",VLOOKUP(E49,'Popis muškarci'!$C$1:$E$116,3))</f>
      </c>
      <c r="K49" s="38" t="e">
        <f t="shared" si="1"/>
        <v>#VALUE!</v>
      </c>
    </row>
    <row r="50" spans="1:11" ht="15" customHeight="1" hidden="1" outlineLevel="1" collapsed="1">
      <c r="A50" s="5" t="s">
        <v>82</v>
      </c>
      <c r="B50" s="153"/>
      <c r="C50" s="159"/>
      <c r="D50" s="6"/>
      <c r="E50" s="167"/>
      <c r="F50" s="139"/>
      <c r="G50" s="123"/>
      <c r="H50" s="180"/>
      <c r="I50" s="180"/>
      <c r="K50" s="38">
        <f t="shared" si="1"/>
        <v>0</v>
      </c>
    </row>
    <row r="51" spans="1:11" ht="15" customHeight="1" hidden="1" outlineLevel="2">
      <c r="A51" s="7"/>
      <c r="F51" s="140">
        <f>IF(E51="","",VLOOKUP(E51,'Popis muškarci'!$C$1:$E$116,2))</f>
      </c>
      <c r="G51" s="142">
        <f>IF(E51="","",VLOOKUP(E51,'Popis muškarci'!$C$1:$E$116,3))</f>
      </c>
      <c r="K51" s="38" t="e">
        <f t="shared" si="1"/>
        <v>#VALUE!</v>
      </c>
    </row>
    <row r="52" spans="1:11" ht="15" customHeight="1" hidden="1" outlineLevel="2">
      <c r="A52" s="7"/>
      <c r="F52" s="140">
        <f>IF(E52="","",VLOOKUP(E52,'Popis muškarci'!$C$1:$E$116,2))</f>
      </c>
      <c r="G52" s="142">
        <f>IF(E52="","",VLOOKUP(E52,'Popis muškarci'!$C$1:$E$116,3))</f>
      </c>
      <c r="K52" s="38" t="e">
        <f t="shared" si="1"/>
        <v>#VALUE!</v>
      </c>
    </row>
    <row r="53" spans="1:11" ht="15" customHeight="1" hidden="1" outlineLevel="2">
      <c r="A53" s="7"/>
      <c r="F53" s="140">
        <f>IF(E53="","",VLOOKUP(E53,'Popis muškarci'!$C$1:$E$116,2))</f>
      </c>
      <c r="G53" s="142">
        <f>IF(E53="","",VLOOKUP(E53,'Popis muškarci'!$C$1:$E$116,3))</f>
      </c>
      <c r="K53" s="38" t="e">
        <f t="shared" si="1"/>
        <v>#VALUE!</v>
      </c>
    </row>
    <row r="54" spans="1:11" ht="15" customHeight="1" hidden="1" outlineLevel="1" collapsed="1">
      <c r="A54" s="5" t="s">
        <v>83</v>
      </c>
      <c r="B54" s="153"/>
      <c r="C54" s="159"/>
      <c r="D54" s="6"/>
      <c r="E54" s="167"/>
      <c r="F54" s="139"/>
      <c r="G54" s="123"/>
      <c r="H54" s="180"/>
      <c r="I54" s="180"/>
      <c r="K54" s="38">
        <f t="shared" si="1"/>
        <v>0</v>
      </c>
    </row>
    <row r="55" spans="1:11" ht="15" customHeight="1" hidden="1" outlineLevel="2">
      <c r="A55" s="7"/>
      <c r="F55" s="140">
        <f>IF(E55="","",VLOOKUP(E55,'Popis muškarci'!$C$1:$E$116,2))</f>
      </c>
      <c r="G55" s="142">
        <f>IF(E55="","",VLOOKUP(E55,'Popis muškarci'!$C$1:$E$116,3))</f>
      </c>
      <c r="K55" s="38" t="e">
        <f t="shared" si="1"/>
        <v>#VALUE!</v>
      </c>
    </row>
    <row r="56" spans="1:11" ht="15" customHeight="1" hidden="1" outlineLevel="2">
      <c r="A56" s="7"/>
      <c r="F56" s="140">
        <f>IF(E56="","",VLOOKUP(E56,'Popis muškarci'!$C$1:$E$116,2))</f>
      </c>
      <c r="G56" s="142">
        <f>IF(E56="","",VLOOKUP(E56,'Popis muškarci'!$C$1:$E$116,3))</f>
      </c>
      <c r="K56" s="38" t="e">
        <f t="shared" si="1"/>
        <v>#VALUE!</v>
      </c>
    </row>
    <row r="57" spans="1:11" ht="15" customHeight="1" hidden="1" outlineLevel="1" collapsed="1">
      <c r="A57" s="5" t="s">
        <v>84</v>
      </c>
      <c r="B57" s="153"/>
      <c r="C57" s="159"/>
      <c r="D57" s="6"/>
      <c r="E57" s="167"/>
      <c r="F57" s="139"/>
      <c r="G57" s="123"/>
      <c r="H57" s="180"/>
      <c r="I57" s="180"/>
      <c r="K57" s="38">
        <f t="shared" si="1"/>
        <v>0</v>
      </c>
    </row>
    <row r="58" spans="1:11" ht="15" customHeight="1" hidden="1" outlineLevel="1">
      <c r="A58" s="7"/>
      <c r="F58" s="140">
        <f>IF(E58="","",VLOOKUP(E58,'Popis muškarci'!$C$1:$E$116,2))</f>
      </c>
      <c r="G58" s="142">
        <f>IF(E58="","",VLOOKUP(E58,'Popis muškarci'!$C$1:$E$116,3))</f>
      </c>
      <c r="K58" s="38" t="e">
        <f t="shared" si="1"/>
        <v>#VALUE!</v>
      </c>
    </row>
    <row r="59" spans="1:11" ht="15" customHeight="1" hidden="1" outlineLevel="1">
      <c r="A59" s="7"/>
      <c r="F59" s="140">
        <f>IF(E59="","",VLOOKUP(E59,'Popis muškarci'!$C$1:$E$116,2))</f>
      </c>
      <c r="G59" s="142">
        <f>IF(E59="","",VLOOKUP(E59,'Popis muškarci'!$C$1:$E$116,3))</f>
      </c>
      <c r="K59" s="38" t="e">
        <f t="shared" si="1"/>
        <v>#VALUE!</v>
      </c>
    </row>
    <row r="60" spans="1:11" ht="18" collapsed="1">
      <c r="A60" s="187" t="s">
        <v>85</v>
      </c>
      <c r="B60" s="194"/>
      <c r="C60" s="188"/>
      <c r="D60" s="189"/>
      <c r="E60" s="190"/>
      <c r="F60" s="195">
        <f>IF(E60="","",VLOOKUP(E60,'Popis muškarci'!$C$1:$E$116,2))</f>
      </c>
      <c r="G60" s="192"/>
      <c r="H60" s="193"/>
      <c r="I60" s="193"/>
      <c r="K60" s="38">
        <f t="shared" si="1"/>
        <v>0</v>
      </c>
    </row>
    <row r="61" spans="1:11" ht="15" customHeight="1" hidden="1" outlineLevel="1">
      <c r="A61" s="5" t="s">
        <v>75</v>
      </c>
      <c r="B61" s="153"/>
      <c r="C61" s="159"/>
      <c r="D61" s="6"/>
      <c r="E61" s="167"/>
      <c r="F61" s="139"/>
      <c r="G61" s="123"/>
      <c r="H61" s="180"/>
      <c r="I61" s="180"/>
      <c r="K61" s="38">
        <f t="shared" si="1"/>
        <v>0</v>
      </c>
    </row>
    <row r="62" spans="1:11" ht="15" customHeight="1" hidden="1" outlineLevel="2">
      <c r="A62" s="7"/>
      <c r="F62" s="140">
        <f>IF(E62="","",VLOOKUP(E62,'Popis muškarci'!$C$1:$E$116,2))</f>
      </c>
      <c r="G62" s="142">
        <f>IF(E62="","",VLOOKUP(E62,'Popis muškarci'!$C$1:$E$116,3))</f>
      </c>
      <c r="K62" s="38" t="e">
        <f t="shared" si="1"/>
        <v>#VALUE!</v>
      </c>
    </row>
    <row r="63" spans="1:11" ht="15" customHeight="1" hidden="1" outlineLevel="2">
      <c r="A63" s="7"/>
      <c r="F63" s="140">
        <f>IF(E63="","",VLOOKUP(E63,'Popis muškarci'!$C$1:$E$116,2))</f>
      </c>
      <c r="G63" s="142">
        <f>IF(E63="","",VLOOKUP(E63,'Popis muškarci'!$C$1:$E$116,3))</f>
      </c>
      <c r="K63" s="38" t="e">
        <f t="shared" si="1"/>
        <v>#VALUE!</v>
      </c>
    </row>
    <row r="64" spans="1:11" ht="15" customHeight="1" hidden="1" outlineLevel="2">
      <c r="A64" s="7"/>
      <c r="F64" s="140">
        <f>IF(E64="","",VLOOKUP(E64,'Popis muškarci'!$C$1:$E$116,2))</f>
      </c>
      <c r="G64" s="142">
        <f>IF(E64="","",VLOOKUP(E64,'Popis muškarci'!$C$1:$E$116,3))</f>
      </c>
      <c r="K64" s="38" t="e">
        <f t="shared" si="1"/>
        <v>#VALUE!</v>
      </c>
    </row>
    <row r="65" spans="1:11" ht="15" customHeight="1" hidden="1" outlineLevel="2">
      <c r="A65" s="7"/>
      <c r="F65" s="140">
        <f>IF(E65="","",VLOOKUP(E65,'Popis muškarci'!$C$1:$E$116,2))</f>
      </c>
      <c r="G65" s="142">
        <f>IF(E65="","",VLOOKUP(E65,'Popis muškarci'!$C$1:$E$116,3))</f>
      </c>
      <c r="K65" s="38" t="e">
        <f t="shared" si="1"/>
        <v>#VALUE!</v>
      </c>
    </row>
    <row r="66" spans="1:11" ht="15" customHeight="1" hidden="1" outlineLevel="1" collapsed="1">
      <c r="A66" s="5" t="s">
        <v>76</v>
      </c>
      <c r="B66" s="153"/>
      <c r="C66" s="159"/>
      <c r="D66" s="6"/>
      <c r="E66" s="167"/>
      <c r="F66" s="139"/>
      <c r="G66" s="123"/>
      <c r="H66" s="180"/>
      <c r="I66" s="180"/>
      <c r="K66" s="38">
        <f t="shared" si="1"/>
        <v>0</v>
      </c>
    </row>
    <row r="67" spans="1:11" ht="15" customHeight="1" hidden="1" outlineLevel="2">
      <c r="A67" s="7"/>
      <c r="F67" s="140">
        <f>IF(E67="","",VLOOKUP(E67,'Popis muškarci'!$C$1:$E$116,2))</f>
      </c>
      <c r="G67" s="142">
        <f>IF(E67="","",VLOOKUP(E67,'Popis muškarci'!$C$1:$E$116,3))</f>
      </c>
      <c r="K67" s="38" t="e">
        <f t="shared" si="1"/>
        <v>#VALUE!</v>
      </c>
    </row>
    <row r="68" spans="1:11" ht="15" customHeight="1" hidden="1" outlineLevel="2">
      <c r="A68" s="7"/>
      <c r="F68" s="140">
        <f>IF(E68="","",VLOOKUP(E68,'Popis muškarci'!$C$1:$E$116,2))</f>
      </c>
      <c r="G68" s="142">
        <f>IF(E68="","",VLOOKUP(E68,'Popis muškarci'!$C$1:$E$116,3))</f>
      </c>
      <c r="K68" s="38" t="e">
        <f t="shared" si="1"/>
        <v>#VALUE!</v>
      </c>
    </row>
    <row r="69" spans="1:11" ht="15" customHeight="1" hidden="1" outlineLevel="2">
      <c r="A69" s="7"/>
      <c r="F69" s="140">
        <f>IF(E69="","",VLOOKUP(E69,'Popis muškarci'!$C$1:$E$116,2))</f>
      </c>
      <c r="G69" s="142">
        <f>IF(E69="","",VLOOKUP(E69,'Popis muškarci'!$C$1:$E$116,3))</f>
      </c>
      <c r="K69" s="38" t="e">
        <f t="shared" si="1"/>
        <v>#VALUE!</v>
      </c>
    </row>
    <row r="70" spans="1:11" ht="15" customHeight="1" hidden="1" outlineLevel="2">
      <c r="A70" s="7"/>
      <c r="F70" s="140">
        <f>IF(E70="","",VLOOKUP(E70,'Popis muškarci'!$C$1:$E$116,2))</f>
      </c>
      <c r="G70" s="142">
        <f>IF(E70="","",VLOOKUP(E70,'Popis muškarci'!$C$1:$E$116,3))</f>
      </c>
      <c r="K70" s="38" t="e">
        <f t="shared" si="1"/>
        <v>#VALUE!</v>
      </c>
    </row>
    <row r="71" spans="1:11" ht="15" customHeight="1" hidden="1" outlineLevel="2">
      <c r="A71" s="7"/>
      <c r="F71" s="140">
        <f>IF(E71="","",VLOOKUP(E71,'Popis muškarci'!$C$1:$E$116,2))</f>
      </c>
      <c r="G71" s="142">
        <f>IF(E71="","",VLOOKUP(E71,'Popis muškarci'!$C$1:$E$116,3))</f>
      </c>
      <c r="K71" s="38" t="e">
        <f t="shared" si="1"/>
        <v>#VALUE!</v>
      </c>
    </row>
    <row r="72" spans="1:11" ht="15" customHeight="1" hidden="1" outlineLevel="2">
      <c r="A72" s="7"/>
      <c r="F72" s="140">
        <f>IF(E72="","",VLOOKUP(E72,'Popis muškarci'!$C$1:$E$116,2))</f>
      </c>
      <c r="G72" s="142">
        <f>IF(E72="","",VLOOKUP(E72,'Popis muškarci'!$C$1:$E$116,3))</f>
      </c>
      <c r="K72" s="38" t="e">
        <f t="shared" si="1"/>
        <v>#VALUE!</v>
      </c>
    </row>
    <row r="73" spans="1:11" ht="15" customHeight="1" hidden="1" outlineLevel="1" collapsed="1">
      <c r="A73" s="5" t="s">
        <v>77</v>
      </c>
      <c r="B73" s="153"/>
      <c r="C73" s="159"/>
      <c r="D73" s="6"/>
      <c r="E73" s="167"/>
      <c r="F73" s="139"/>
      <c r="G73" s="123"/>
      <c r="H73" s="180"/>
      <c r="I73" s="180"/>
      <c r="K73" s="38">
        <f t="shared" si="1"/>
        <v>0</v>
      </c>
    </row>
    <row r="74" spans="1:11" ht="15" customHeight="1" hidden="1" outlineLevel="2">
      <c r="A74" s="7"/>
      <c r="F74" s="140">
        <f>IF(E74="","",VLOOKUP(E74,'Popis muškarci'!$C$1:$E$116,2))</f>
      </c>
      <c r="G74" s="142">
        <f>IF(E74="","",VLOOKUP(E74,'Popis muškarci'!$C$1:$E$116,3))</f>
      </c>
      <c r="K74" s="38" t="e">
        <f t="shared" si="1"/>
        <v>#VALUE!</v>
      </c>
    </row>
    <row r="75" spans="1:11" ht="15" customHeight="1" hidden="1" outlineLevel="2">
      <c r="A75" s="7"/>
      <c r="F75" s="140">
        <f>IF(E75="","",VLOOKUP(E75,'Popis muškarci'!$C$1:$E$116,2))</f>
      </c>
      <c r="G75" s="142">
        <f>IF(E75="","",VLOOKUP(E75,'Popis muškarci'!$C$1:$E$116,3))</f>
      </c>
      <c r="K75" s="38" t="e">
        <f t="shared" si="1"/>
        <v>#VALUE!</v>
      </c>
    </row>
    <row r="76" spans="1:11" ht="15" customHeight="1" hidden="1" outlineLevel="2">
      <c r="A76" s="7"/>
      <c r="F76" s="140">
        <f>IF(E76="","",VLOOKUP(E76,'Popis muškarci'!$C$1:$E$116,2))</f>
      </c>
      <c r="G76" s="142">
        <f>IF(E76="","",VLOOKUP(E76,'Popis muškarci'!$C$1:$E$116,3))</f>
      </c>
      <c r="K76" s="38" t="e">
        <f aca="true" t="shared" si="2" ref="K76:K83">DATEDIF(G76,I76,"y")</f>
        <v>#VALUE!</v>
      </c>
    </row>
    <row r="77" spans="1:11" ht="15" customHeight="1" hidden="1" outlineLevel="2">
      <c r="A77" s="7"/>
      <c r="F77" s="140">
        <f>IF(E77="","",VLOOKUP(E77,'Popis muškarci'!$C$1:$E$116,2))</f>
      </c>
      <c r="G77" s="142">
        <f>IF(E77="","",VLOOKUP(E77,'Popis muškarci'!$C$1:$E$116,3))</f>
      </c>
      <c r="K77" s="38" t="e">
        <f t="shared" si="2"/>
        <v>#VALUE!</v>
      </c>
    </row>
    <row r="78" spans="1:11" ht="15" customHeight="1" hidden="1" outlineLevel="2">
      <c r="A78" s="7"/>
      <c r="F78" s="140">
        <f>IF(E78="","",VLOOKUP(E78,'Popis muškarci'!$C$1:$E$116,2))</f>
      </c>
      <c r="G78" s="142">
        <f>IF(E78="","",VLOOKUP(E78,'Popis muškarci'!$C$1:$E$116,3))</f>
      </c>
      <c r="K78" s="38" t="e">
        <f t="shared" si="2"/>
        <v>#VALUE!</v>
      </c>
    </row>
    <row r="79" spans="1:11" ht="15" customHeight="1" hidden="1" outlineLevel="1" collapsed="1">
      <c r="A79" s="5" t="s">
        <v>78</v>
      </c>
      <c r="B79" s="153"/>
      <c r="C79" s="159"/>
      <c r="D79" s="6"/>
      <c r="E79" s="167"/>
      <c r="F79" s="139"/>
      <c r="G79" s="123"/>
      <c r="H79" s="180"/>
      <c r="I79" s="180"/>
      <c r="K79" s="38">
        <f t="shared" si="2"/>
        <v>0</v>
      </c>
    </row>
    <row r="80" spans="1:11" ht="15" customHeight="1" hidden="1" outlineLevel="2">
      <c r="A80" s="7"/>
      <c r="F80" s="140">
        <f>IF(E80="","",VLOOKUP(E80,'Popis muškarci'!$C$1:$E$116,2))</f>
      </c>
      <c r="G80" s="142">
        <f>IF(E80="","",VLOOKUP(E80,'Popis muškarci'!$C$1:$E$116,3))</f>
      </c>
      <c r="K80" s="38" t="e">
        <f t="shared" si="2"/>
        <v>#VALUE!</v>
      </c>
    </row>
    <row r="81" spans="1:11" ht="15" customHeight="1" hidden="1" outlineLevel="2">
      <c r="A81" s="7"/>
      <c r="F81" s="140">
        <f>IF(E81="","",VLOOKUP(E81,'Popis muškarci'!$C$1:$E$116,2))</f>
      </c>
      <c r="G81" s="142">
        <f>IF(E81="","",VLOOKUP(E81,'Popis muškarci'!$C$1:$E$116,3))</f>
      </c>
      <c r="K81" s="38" t="e">
        <f t="shared" si="2"/>
        <v>#VALUE!</v>
      </c>
    </row>
    <row r="82" spans="1:11" ht="15" customHeight="1" hidden="1" outlineLevel="2">
      <c r="A82" s="7"/>
      <c r="F82" s="140">
        <f>IF(E82="","",VLOOKUP(E82,'Popis muškarci'!$C$1:$E$116,2))</f>
      </c>
      <c r="G82" s="142">
        <f>IF(E82="","",VLOOKUP(E82,'Popis muškarci'!$C$1:$E$116,3))</f>
      </c>
      <c r="K82" s="38" t="e">
        <f t="shared" si="2"/>
        <v>#VALUE!</v>
      </c>
    </row>
    <row r="83" spans="1:11" ht="15" customHeight="1" hidden="1" outlineLevel="1" collapsed="1">
      <c r="A83" s="5" t="s">
        <v>79</v>
      </c>
      <c r="B83" s="153"/>
      <c r="C83" s="159"/>
      <c r="D83" s="6"/>
      <c r="E83" s="167"/>
      <c r="F83" s="139"/>
      <c r="G83" s="123"/>
      <c r="H83" s="180"/>
      <c r="I83" s="180"/>
      <c r="K83" s="38">
        <f t="shared" si="2"/>
        <v>0</v>
      </c>
    </row>
    <row r="84" spans="1:11" ht="15" customHeight="1" hidden="1" outlineLevel="2">
      <c r="A84" s="7"/>
      <c r="F84" s="140">
        <f>IF(E84="","",VLOOKUP(E84,'Popis muškarci'!$C$1:$E$116,2))</f>
      </c>
      <c r="G84" s="142">
        <f>IF(E84="","",VLOOKUP(E84,'Popis muškarci'!$C$1:$E$116,3))</f>
      </c>
      <c r="K84" s="38" t="e">
        <f>DATEDIF(#REF!,#REF!,"y")</f>
        <v>#REF!</v>
      </c>
    </row>
    <row r="85" spans="1:11" ht="15" customHeight="1" hidden="1" outlineLevel="2">
      <c r="A85" s="7"/>
      <c r="F85" s="140">
        <f>IF(E85="","",VLOOKUP(E85,'Popis muškarci'!$C$1:$E$116,2))</f>
      </c>
      <c r="G85" s="142">
        <f>IF(E85="","",VLOOKUP(E85,'Popis muškarci'!$C$1:$E$116,3))</f>
      </c>
      <c r="K85" s="38" t="e">
        <f>DATEDIF(G84,I84,"y")</f>
        <v>#VALUE!</v>
      </c>
    </row>
    <row r="86" spans="1:11" ht="15" customHeight="1" hidden="1" outlineLevel="2">
      <c r="A86" s="7"/>
      <c r="F86" s="140">
        <f>IF(E86="","",VLOOKUP(E86,'Popis muškarci'!$C$1:$E$116,2))</f>
      </c>
      <c r="G86" s="142">
        <f>IF(E86="","",VLOOKUP(E86,'Popis muškarci'!$C$1:$E$116,3))</f>
      </c>
      <c r="K86" s="38" t="e">
        <f aca="true" t="shared" si="3" ref="K86:K101">DATEDIF(G86,I86,"y")</f>
        <v>#VALUE!</v>
      </c>
    </row>
    <row r="87" spans="1:11" ht="15" customHeight="1" hidden="1" outlineLevel="1" collapsed="1">
      <c r="A87" s="5" t="s">
        <v>80</v>
      </c>
      <c r="B87" s="153"/>
      <c r="C87" s="159"/>
      <c r="D87" s="6"/>
      <c r="E87" s="167"/>
      <c r="F87" s="139"/>
      <c r="G87" s="123"/>
      <c r="H87" s="180"/>
      <c r="I87" s="180"/>
      <c r="K87" s="38">
        <f t="shared" si="3"/>
        <v>0</v>
      </c>
    </row>
    <row r="88" spans="1:11" ht="15" customHeight="1" hidden="1" outlineLevel="2">
      <c r="A88" s="7"/>
      <c r="F88" s="140">
        <f>IF(E88="","",VLOOKUP(E88,'Popis muškarci'!$C$1:$E$116,2))</f>
      </c>
      <c r="G88" s="142">
        <f>IF(E88="","",VLOOKUP(E88,'Popis muškarci'!$C$1:$E$116,3))</f>
      </c>
      <c r="K88" s="38" t="e">
        <f t="shared" si="3"/>
        <v>#VALUE!</v>
      </c>
    </row>
    <row r="89" spans="1:11" ht="15" customHeight="1" hidden="1" outlineLevel="2">
      <c r="A89" s="7"/>
      <c r="F89" s="140">
        <f>IF(E89="","",VLOOKUP(E89,'Popis muškarci'!$C$1:$E$116,2))</f>
      </c>
      <c r="G89" s="142">
        <f>IF(E89="","",VLOOKUP(E89,'Popis muškarci'!$C$1:$E$116,3))</f>
      </c>
      <c r="K89" s="38" t="e">
        <f t="shared" si="3"/>
        <v>#VALUE!</v>
      </c>
    </row>
    <row r="90" spans="1:11" ht="15" customHeight="1" hidden="1" outlineLevel="2">
      <c r="A90" s="7"/>
      <c r="F90" s="140">
        <f>IF(E90="","",VLOOKUP(E90,'Popis muškarci'!$C$1:$E$116,2))</f>
      </c>
      <c r="G90" s="142">
        <f>IF(E90="","",VLOOKUP(E90,'Popis muškarci'!$C$1:$E$116,3))</f>
      </c>
      <c r="K90" s="38" t="e">
        <f t="shared" si="3"/>
        <v>#VALUE!</v>
      </c>
    </row>
    <row r="91" spans="1:11" ht="15" customHeight="1" hidden="1" outlineLevel="1" collapsed="1">
      <c r="A91" s="5" t="s">
        <v>82</v>
      </c>
      <c r="B91" s="153"/>
      <c r="C91" s="159"/>
      <c r="D91" s="6"/>
      <c r="E91" s="167"/>
      <c r="F91" s="139"/>
      <c r="G91" s="123"/>
      <c r="H91" s="180"/>
      <c r="I91" s="180"/>
      <c r="K91" s="38">
        <f t="shared" si="3"/>
        <v>0</v>
      </c>
    </row>
    <row r="92" spans="1:11" ht="15" customHeight="1" hidden="1" outlineLevel="1">
      <c r="A92" s="7"/>
      <c r="F92" s="140">
        <f>IF(E92="","",VLOOKUP(E92,'Popis muškarci'!$C$1:$E$116,2))</f>
      </c>
      <c r="G92" s="142">
        <f>IF(E92="","",VLOOKUP(E92,'Popis muškarci'!$C$1:$E$116,3))</f>
      </c>
      <c r="K92" s="38" t="e">
        <f t="shared" si="3"/>
        <v>#VALUE!</v>
      </c>
    </row>
    <row r="93" spans="1:11" ht="15.75" customHeight="1" hidden="1" outlineLevel="1">
      <c r="A93" s="7"/>
      <c r="F93" s="140">
        <f>IF(E93="","",VLOOKUP(E93,'Popis muškarci'!$C$1:$E$116,2))</f>
      </c>
      <c r="G93" s="142">
        <f>IF(E93="","",VLOOKUP(E93,'Popis muškarci'!$C$1:$E$116,3))</f>
      </c>
      <c r="K93" s="38" t="e">
        <f t="shared" si="3"/>
        <v>#VALUE!</v>
      </c>
    </row>
    <row r="94" spans="1:11" ht="15.75" customHeight="1" hidden="1" outlineLevel="1">
      <c r="A94" s="7"/>
      <c r="F94" s="140">
        <f>IF(E94="","",VLOOKUP(E94,'Popis muškarci'!$C$1:$E$116,2))</f>
      </c>
      <c r="G94" s="142">
        <f>IF(E94="","",VLOOKUP(E94,'Popis muškarci'!$C$1:$E$116,3))</f>
      </c>
      <c r="K94" s="38" t="e">
        <f t="shared" si="3"/>
        <v>#VALUE!</v>
      </c>
    </row>
    <row r="95" spans="1:11" ht="15" customHeight="1" hidden="1" outlineLevel="1">
      <c r="A95" s="7"/>
      <c r="F95" s="140">
        <f>IF(E95="","",VLOOKUP(E95,'Popis muškarci'!$C$1:$E$116,2))</f>
      </c>
      <c r="G95" s="142">
        <f>IF(E95="","",VLOOKUP(E95,'Popis muškarci'!$C$1:$E$116,3))</f>
      </c>
      <c r="K95" s="38" t="e">
        <f t="shared" si="3"/>
        <v>#VALUE!</v>
      </c>
    </row>
    <row r="96" spans="1:11" ht="18" collapsed="1">
      <c r="A96" s="187" t="s">
        <v>86</v>
      </c>
      <c r="B96" s="194"/>
      <c r="C96" s="188"/>
      <c r="D96" s="189"/>
      <c r="E96" s="190"/>
      <c r="F96" s="195">
        <f>IF(E96="","",VLOOKUP(E96,'Popis muškarci'!$C$1:$E$116,2))</f>
      </c>
      <c r="G96" s="192"/>
      <c r="H96" s="193"/>
      <c r="I96" s="193"/>
      <c r="K96" s="38">
        <f t="shared" si="3"/>
        <v>0</v>
      </c>
    </row>
    <row r="97" spans="1:11" ht="15" customHeight="1" hidden="1" outlineLevel="1">
      <c r="A97" s="5" t="s">
        <v>77</v>
      </c>
      <c r="B97" s="153"/>
      <c r="C97" s="159"/>
      <c r="D97" s="6"/>
      <c r="E97" s="167"/>
      <c r="F97" s="139"/>
      <c r="G97" s="123"/>
      <c r="H97" s="180"/>
      <c r="I97" s="180"/>
      <c r="K97" s="38">
        <f t="shared" si="3"/>
        <v>0</v>
      </c>
    </row>
    <row r="98" spans="1:11" ht="15" customHeight="1" hidden="1" outlineLevel="2">
      <c r="A98" s="7"/>
      <c r="F98" s="140">
        <f>IF(E98="","",VLOOKUP(E98,'Popis muškarci'!$C$1:$E$116,2))</f>
      </c>
      <c r="G98" s="142">
        <f>IF(E98="","",VLOOKUP(E98,'Popis muškarci'!$C$1:$E$116,3))</f>
      </c>
      <c r="K98" s="38" t="e">
        <f t="shared" si="3"/>
        <v>#VALUE!</v>
      </c>
    </row>
    <row r="99" spans="1:11" ht="15" customHeight="1" hidden="1" outlineLevel="2">
      <c r="A99" s="7"/>
      <c r="F99" s="140">
        <f>IF(E99="","",VLOOKUP(E99,'Popis muškarci'!$C$1:$E$116,2))</f>
      </c>
      <c r="G99" s="142">
        <f>IF(E99="","",VLOOKUP(E99,'Popis muškarci'!$C$1:$E$116,3))</f>
      </c>
      <c r="K99" s="38" t="e">
        <f t="shared" si="3"/>
        <v>#VALUE!</v>
      </c>
    </row>
    <row r="100" spans="1:11" ht="15" customHeight="1" hidden="1" outlineLevel="1" collapsed="1">
      <c r="A100" s="5" t="s">
        <v>78</v>
      </c>
      <c r="B100" s="153"/>
      <c r="C100" s="159"/>
      <c r="D100" s="6"/>
      <c r="E100" s="167"/>
      <c r="F100" s="139"/>
      <c r="G100" s="123"/>
      <c r="H100" s="180"/>
      <c r="I100" s="180"/>
      <c r="K100" s="38">
        <f t="shared" si="3"/>
        <v>0</v>
      </c>
    </row>
    <row r="101" spans="1:11" ht="15" customHeight="1" hidden="1" outlineLevel="2">
      <c r="A101" s="7"/>
      <c r="F101" s="140">
        <f>IF(E101="","",VLOOKUP(E101,'Popis muškarci'!$C$1:$E$116,2))</f>
      </c>
      <c r="G101" s="142">
        <f>IF(E101="","",VLOOKUP(E101,'Popis muškarci'!$C$1:$E$116,3))</f>
      </c>
      <c r="K101" s="38" t="e">
        <f t="shared" si="3"/>
        <v>#VALUE!</v>
      </c>
    </row>
    <row r="102" spans="1:7" ht="15" customHeight="1" hidden="1" outlineLevel="2">
      <c r="A102" s="7"/>
      <c r="F102" s="140">
        <f>IF(E102="","",VLOOKUP(E102,'Popis muškarci'!$C$1:$E$116,2))</f>
      </c>
      <c r="G102" s="142">
        <f>IF(E102="","",VLOOKUP(E102,'Popis muškarci'!$C$1:$E$116,3))</f>
      </c>
    </row>
    <row r="103" spans="1:11" ht="15" customHeight="1" hidden="1" outlineLevel="1" collapsed="1">
      <c r="A103" s="5" t="s">
        <v>79</v>
      </c>
      <c r="B103" s="153"/>
      <c r="C103" s="159"/>
      <c r="D103" s="6"/>
      <c r="E103" s="167"/>
      <c r="F103" s="139"/>
      <c r="G103" s="123"/>
      <c r="H103" s="180"/>
      <c r="I103" s="180"/>
      <c r="K103" s="38">
        <f>DATEDIF(G103,I103,"y")</f>
        <v>0</v>
      </c>
    </row>
    <row r="104" spans="1:11" ht="15" customHeight="1" hidden="1" outlineLevel="1">
      <c r="A104" s="7"/>
      <c r="F104" s="140">
        <f>IF(E104="","",VLOOKUP(E104,'Popis muškarci'!$C$1:$E$116,2))</f>
      </c>
      <c r="G104" s="142">
        <f>IF(E104="","",VLOOKUP(E104,'Popis muškarci'!$C$1:$E$116,3))</f>
      </c>
      <c r="K104" s="38" t="e">
        <f>DATEDIF(G104,I104,"y")</f>
        <v>#VALUE!</v>
      </c>
    </row>
    <row r="105" spans="1:7" ht="15" customHeight="1" hidden="1" outlineLevel="1">
      <c r="A105" s="7"/>
      <c r="F105" s="140">
        <f>IF(E105="","",VLOOKUP(E105,'Popis muškarci'!$C$1:$E$116,2))</f>
      </c>
      <c r="G105" s="142">
        <f>IF(E105="","",VLOOKUP(E105,'Popis muškarci'!$C$1:$E$116,3))</f>
      </c>
    </row>
    <row r="106" spans="1:11" ht="18" collapsed="1">
      <c r="A106" s="187" t="s">
        <v>87</v>
      </c>
      <c r="B106" s="194"/>
      <c r="C106" s="188"/>
      <c r="D106" s="189"/>
      <c r="E106" s="190"/>
      <c r="F106" s="195">
        <f>IF(E106="","",VLOOKUP(E106,'Popis muškarci'!$C$1:$E$116,2))</f>
      </c>
      <c r="G106" s="192"/>
      <c r="H106" s="193"/>
      <c r="I106" s="193"/>
      <c r="K106" s="38">
        <f aca="true" t="shared" si="4" ref="K106:K132">DATEDIF(G106,I106,"y")</f>
        <v>0</v>
      </c>
    </row>
    <row r="107" spans="1:11" ht="15" customHeight="1" hidden="1" outlineLevel="1">
      <c r="A107" s="5" t="s">
        <v>75</v>
      </c>
      <c r="B107" s="153"/>
      <c r="C107" s="159"/>
      <c r="D107" s="6"/>
      <c r="E107" s="167"/>
      <c r="F107" s="139"/>
      <c r="G107" s="123"/>
      <c r="H107" s="180"/>
      <c r="I107" s="180"/>
      <c r="K107" s="38">
        <f t="shared" si="4"/>
        <v>0</v>
      </c>
    </row>
    <row r="108" spans="1:11" ht="15" customHeight="1" hidden="1" outlineLevel="2">
      <c r="A108" s="7"/>
      <c r="F108" s="140">
        <f>IF(E108="","",VLOOKUP(E108,'Popis muškarci'!$C$1:$E$116,2))</f>
      </c>
      <c r="G108" s="142">
        <f>IF(E108="","",VLOOKUP(E108,'Popis muškarci'!$C$1:$E$116,3))</f>
      </c>
      <c r="K108" s="38" t="e">
        <f t="shared" si="4"/>
        <v>#VALUE!</v>
      </c>
    </row>
    <row r="109" spans="1:11" ht="15" customHeight="1" hidden="1" outlineLevel="2">
      <c r="A109" s="7"/>
      <c r="F109" s="140">
        <f>IF(E109="","",VLOOKUP(E109,'Popis muškarci'!$C$1:$E$116,2))</f>
      </c>
      <c r="G109" s="142">
        <f>IF(E109="","",VLOOKUP(E109,'Popis muškarci'!$C$1:$E$116,3))</f>
      </c>
      <c r="K109" s="38" t="e">
        <f t="shared" si="4"/>
        <v>#VALUE!</v>
      </c>
    </row>
    <row r="110" spans="1:11" ht="15" customHeight="1" hidden="1" outlineLevel="2">
      <c r="A110" s="7"/>
      <c r="F110" s="140">
        <f>IF(E110="","",VLOOKUP(E110,'Popis muškarci'!$C$1:$E$116,2))</f>
      </c>
      <c r="G110" s="142">
        <f>IF(E110="","",VLOOKUP(E110,'Popis muškarci'!$C$1:$E$116,3))</f>
      </c>
      <c r="K110" s="38" t="e">
        <f t="shared" si="4"/>
        <v>#VALUE!</v>
      </c>
    </row>
    <row r="111" spans="1:11" ht="15" customHeight="1" hidden="1" outlineLevel="2">
      <c r="A111" s="7"/>
      <c r="F111" s="140">
        <f>IF(E111="","",VLOOKUP(E111,'Popis muškarci'!$C$1:$E$116,2))</f>
      </c>
      <c r="G111" s="142">
        <f>IF(E111="","",VLOOKUP(E111,'Popis muškarci'!$C$1:$E$116,3))</f>
      </c>
      <c r="K111" s="38" t="e">
        <f t="shared" si="4"/>
        <v>#VALUE!</v>
      </c>
    </row>
    <row r="112" spans="1:11" ht="15" customHeight="1" hidden="1" outlineLevel="1" collapsed="1">
      <c r="A112" s="5" t="s">
        <v>76</v>
      </c>
      <c r="B112" s="153"/>
      <c r="C112" s="159"/>
      <c r="D112" s="6"/>
      <c r="E112" s="167"/>
      <c r="F112" s="139"/>
      <c r="G112" s="123"/>
      <c r="H112" s="180"/>
      <c r="I112" s="180"/>
      <c r="K112" s="38">
        <f t="shared" si="4"/>
        <v>0</v>
      </c>
    </row>
    <row r="113" spans="1:11" ht="15" customHeight="1" hidden="1" outlineLevel="2">
      <c r="A113" s="7"/>
      <c r="F113" s="140">
        <f>IF(E113="","",VLOOKUP(E113,'Popis muškarci'!$C$1:$E$116,2))</f>
      </c>
      <c r="G113" s="142">
        <f>IF(E113="","",VLOOKUP(E113,'Popis muškarci'!$C$1:$E$116,3))</f>
      </c>
      <c r="K113" s="38" t="e">
        <f t="shared" si="4"/>
        <v>#VALUE!</v>
      </c>
    </row>
    <row r="114" spans="1:11" ht="15" customHeight="1" hidden="1" outlineLevel="2">
      <c r="A114" s="7"/>
      <c r="F114" s="140">
        <f>IF(E114="","",VLOOKUP(E114,'Popis muškarci'!$C$1:$E$116,2))</f>
      </c>
      <c r="G114" s="142">
        <f>IF(E114="","",VLOOKUP(E114,'Popis muškarci'!$C$1:$E$116,3))</f>
      </c>
      <c r="K114" s="38" t="e">
        <f t="shared" si="4"/>
        <v>#VALUE!</v>
      </c>
    </row>
    <row r="115" spans="1:11" ht="15" customHeight="1" hidden="1" outlineLevel="2">
      <c r="A115" s="7"/>
      <c r="F115" s="140">
        <f>IF(E115="","",VLOOKUP(E115,'Popis muškarci'!$C$1:$E$116,2))</f>
      </c>
      <c r="G115" s="142">
        <f>IF(E115="","",VLOOKUP(E115,'Popis muškarci'!$C$1:$E$116,3))</f>
      </c>
      <c r="K115" s="38" t="e">
        <f t="shared" si="4"/>
        <v>#VALUE!</v>
      </c>
    </row>
    <row r="116" spans="1:11" ht="15" customHeight="1" hidden="1" outlineLevel="2">
      <c r="A116" s="7"/>
      <c r="F116" s="140">
        <f>IF(E116="","",VLOOKUP(E116,'Popis muškarci'!$C$1:$E$116,2))</f>
      </c>
      <c r="G116" s="142">
        <f>IF(E116="","",VLOOKUP(E116,'Popis muškarci'!$C$1:$E$116,3))</f>
      </c>
      <c r="K116" s="38" t="e">
        <f t="shared" si="4"/>
        <v>#VALUE!</v>
      </c>
    </row>
    <row r="117" spans="1:11" ht="15" customHeight="1" hidden="1" outlineLevel="2">
      <c r="A117" s="7"/>
      <c r="F117" s="140">
        <f>IF(E117="","",VLOOKUP(E117,'Popis muškarci'!$C$1:$E$116,2))</f>
      </c>
      <c r="G117" s="142">
        <f>IF(E117="","",VLOOKUP(E117,'Popis muškarci'!$C$1:$E$116,3))</f>
      </c>
      <c r="K117" s="38" t="e">
        <f t="shared" si="4"/>
        <v>#VALUE!</v>
      </c>
    </row>
    <row r="118" spans="1:11" ht="15" customHeight="1" hidden="1" outlineLevel="2">
      <c r="A118" s="7"/>
      <c r="F118" s="140">
        <f>IF(E118="","",VLOOKUP(E118,'Popis muškarci'!$C$1:$E$116,2))</f>
      </c>
      <c r="G118" s="142">
        <f>IF(E118="","",VLOOKUP(E118,'Popis muškarci'!$C$1:$E$116,3))</f>
      </c>
      <c r="K118" s="38" t="e">
        <f t="shared" si="4"/>
        <v>#VALUE!</v>
      </c>
    </row>
    <row r="119" spans="1:11" ht="15" customHeight="1" hidden="1" outlineLevel="1" collapsed="1">
      <c r="A119" s="5" t="s">
        <v>77</v>
      </c>
      <c r="B119" s="153"/>
      <c r="C119" s="159"/>
      <c r="D119" s="6"/>
      <c r="E119" s="167"/>
      <c r="F119" s="139"/>
      <c r="G119" s="123"/>
      <c r="H119" s="180"/>
      <c r="I119" s="180"/>
      <c r="K119" s="38">
        <f t="shared" si="4"/>
        <v>0</v>
      </c>
    </row>
    <row r="120" spans="1:11" ht="15" customHeight="1" hidden="1" outlineLevel="2">
      <c r="A120" s="7"/>
      <c r="F120" s="140">
        <f>IF(E120="","",VLOOKUP(E120,'Popis muškarci'!$C$1:$E$116,2))</f>
      </c>
      <c r="G120" s="142">
        <f>IF(E120="","",VLOOKUP(E120,'Popis muškarci'!$C$1:$E$116,3))</f>
      </c>
      <c r="K120" s="38" t="e">
        <f t="shared" si="4"/>
        <v>#VALUE!</v>
      </c>
    </row>
    <row r="121" spans="1:11" ht="15" customHeight="1" hidden="1" outlineLevel="2">
      <c r="A121" s="7"/>
      <c r="F121" s="140">
        <f>IF(E121="","",VLOOKUP(E121,'Popis muškarci'!$C$1:$E$116,2))</f>
      </c>
      <c r="G121" s="142">
        <f>IF(E121="","",VLOOKUP(E121,'Popis muškarci'!$C$1:$E$116,3))</f>
      </c>
      <c r="K121" s="38" t="e">
        <f t="shared" si="4"/>
        <v>#VALUE!</v>
      </c>
    </row>
    <row r="122" spans="1:11" ht="15" customHeight="1" hidden="1" outlineLevel="2">
      <c r="A122" s="7"/>
      <c r="F122" s="140">
        <f>IF(E122="","",VLOOKUP(E122,'Popis muškarci'!$C$1:$E$116,2))</f>
      </c>
      <c r="G122" s="142">
        <f>IF(E122="","",VLOOKUP(E122,'Popis muškarci'!$C$1:$E$116,3))</f>
      </c>
      <c r="K122" s="38" t="e">
        <f t="shared" si="4"/>
        <v>#VALUE!</v>
      </c>
    </row>
    <row r="123" spans="1:11" ht="15" customHeight="1" hidden="1" outlineLevel="2">
      <c r="A123" s="7"/>
      <c r="F123" s="140">
        <f>IF(E123="","",VLOOKUP(E123,'Popis muškarci'!$C$1:$E$116,2))</f>
      </c>
      <c r="G123" s="142">
        <f>IF(E123="","",VLOOKUP(E123,'Popis muškarci'!$C$1:$E$116,3))</f>
      </c>
      <c r="K123" s="38" t="e">
        <f t="shared" si="4"/>
        <v>#VALUE!</v>
      </c>
    </row>
    <row r="124" spans="1:11" ht="15" customHeight="1" hidden="1" outlineLevel="1" collapsed="1">
      <c r="A124" s="5" t="s">
        <v>78</v>
      </c>
      <c r="B124" s="153"/>
      <c r="C124" s="159"/>
      <c r="D124" s="6"/>
      <c r="E124" s="167"/>
      <c r="F124" s="139"/>
      <c r="G124" s="123"/>
      <c r="H124" s="180"/>
      <c r="I124" s="180"/>
      <c r="K124" s="38">
        <f t="shared" si="4"/>
        <v>0</v>
      </c>
    </row>
    <row r="125" spans="1:11" ht="15" customHeight="1" hidden="1" outlineLevel="2">
      <c r="A125" s="7"/>
      <c r="F125" s="140">
        <f>IF(E125="","",VLOOKUP(E125,'Popis muškarci'!$C$1:$E$116,2))</f>
      </c>
      <c r="G125" s="142">
        <f>IF(E125="","",VLOOKUP(E125,'Popis muškarci'!$C$1:$E$116,3))</f>
      </c>
      <c r="K125" s="38" t="e">
        <f t="shared" si="4"/>
        <v>#VALUE!</v>
      </c>
    </row>
    <row r="126" spans="1:11" ht="15" customHeight="1" hidden="1" outlineLevel="2">
      <c r="A126" s="7"/>
      <c r="F126" s="140">
        <f>IF(E126="","",VLOOKUP(E126,'Popis muškarci'!$C$1:$E$116,2))</f>
      </c>
      <c r="G126" s="142">
        <f>IF(E126="","",VLOOKUP(E126,'Popis muškarci'!$C$1:$E$116,3))</f>
      </c>
      <c r="K126" s="38" t="e">
        <f t="shared" si="4"/>
        <v>#VALUE!</v>
      </c>
    </row>
    <row r="127" spans="1:11" ht="15" customHeight="1" hidden="1" outlineLevel="1" collapsed="1">
      <c r="A127" s="5" t="s">
        <v>79</v>
      </c>
      <c r="B127" s="153"/>
      <c r="C127" s="159"/>
      <c r="D127" s="6"/>
      <c r="E127" s="167"/>
      <c r="F127" s="139"/>
      <c r="G127" s="123"/>
      <c r="H127" s="180"/>
      <c r="I127" s="180"/>
      <c r="K127" s="38">
        <f t="shared" si="4"/>
        <v>0</v>
      </c>
    </row>
    <row r="128" spans="1:11" ht="15" customHeight="1" hidden="1" outlineLevel="2">
      <c r="A128" s="7"/>
      <c r="F128" s="140">
        <f>IF(E128="","",VLOOKUP(E128,'Popis muškarci'!$C$1:$E$116,2))</f>
      </c>
      <c r="G128" s="142">
        <f>IF(E128="","",VLOOKUP(E128,'Popis muškarci'!$C$1:$E$116,3))</f>
      </c>
      <c r="K128" s="38" t="e">
        <f t="shared" si="4"/>
        <v>#VALUE!</v>
      </c>
    </row>
    <row r="129" spans="1:11" ht="15" customHeight="1" hidden="1" outlineLevel="2">
      <c r="A129" s="7"/>
      <c r="F129" s="140">
        <f>IF(E129="","",VLOOKUP(E129,'Popis muškarci'!$C$1:$E$116,2))</f>
      </c>
      <c r="G129" s="142">
        <f>IF(E129="","",VLOOKUP(E129,'Popis muškarci'!$C$1:$E$116,3))</f>
      </c>
      <c r="K129" s="38" t="e">
        <f t="shared" si="4"/>
        <v>#VALUE!</v>
      </c>
    </row>
    <row r="130" spans="1:11" ht="15" customHeight="1" hidden="1" outlineLevel="2">
      <c r="A130" s="7"/>
      <c r="F130" s="140">
        <f>IF(E130="","",VLOOKUP(E130,'Popis muškarci'!$C$1:$E$116,2))</f>
      </c>
      <c r="G130" s="142">
        <f>IF(E130="","",VLOOKUP(E130,'Popis muškarci'!$C$1:$E$116,3))</f>
      </c>
      <c r="K130" s="38" t="e">
        <f t="shared" si="4"/>
        <v>#VALUE!</v>
      </c>
    </row>
    <row r="131" spans="1:11" ht="15" customHeight="1" hidden="1" outlineLevel="1" collapsed="1">
      <c r="A131" s="5" t="s">
        <v>80</v>
      </c>
      <c r="B131" s="153"/>
      <c r="C131" s="159"/>
      <c r="D131" s="6"/>
      <c r="E131" s="167"/>
      <c r="F131" s="139"/>
      <c r="G131" s="123"/>
      <c r="H131" s="180"/>
      <c r="I131" s="180"/>
      <c r="K131" s="38">
        <f t="shared" si="4"/>
        <v>0</v>
      </c>
    </row>
    <row r="132" spans="1:11" ht="15" customHeight="1" hidden="1" outlineLevel="2">
      <c r="A132" s="7"/>
      <c r="F132" s="140">
        <f>IF(E132="","",VLOOKUP(E132,'Popis muškarci'!$C$1:$E$116,2))</f>
      </c>
      <c r="G132" s="142">
        <f>IF(E132="","",VLOOKUP(E132,'Popis muškarci'!$C$1:$E$116,3))</f>
      </c>
      <c r="K132" s="38" t="e">
        <f t="shared" si="4"/>
        <v>#VALUE!</v>
      </c>
    </row>
    <row r="133" spans="1:7" ht="15" customHeight="1" hidden="1" outlineLevel="2">
      <c r="A133" s="7"/>
      <c r="F133" s="140">
        <f>IF(E133="","",VLOOKUP(E133,'Popis muškarci'!$C$1:$E$116,2))</f>
      </c>
      <c r="G133" s="142">
        <f>IF(E133="","",VLOOKUP(E133,'Popis muškarci'!$C$1:$E$116,3))</f>
      </c>
    </row>
    <row r="134" spans="1:11" ht="15" customHeight="1" hidden="1" outlineLevel="1" collapsed="1">
      <c r="A134" s="5" t="s">
        <v>81</v>
      </c>
      <c r="B134" s="153"/>
      <c r="C134" s="159"/>
      <c r="D134" s="6"/>
      <c r="E134" s="167"/>
      <c r="F134" s="139"/>
      <c r="G134" s="123"/>
      <c r="H134" s="180"/>
      <c r="I134" s="180"/>
      <c r="K134" s="38">
        <f aca="true" t="shared" si="5" ref="K134:K165">DATEDIF(G134,I134,"y")</f>
        <v>0</v>
      </c>
    </row>
    <row r="135" spans="1:11" ht="15" customHeight="1" hidden="1" outlineLevel="2">
      <c r="A135" s="7"/>
      <c r="F135" s="140">
        <f>IF(E135="","",VLOOKUP(E135,'Popis muškarci'!$C$1:$E$116,2))</f>
      </c>
      <c r="G135" s="142">
        <f>IF(E135="","",VLOOKUP(E135,'Popis muškarci'!$C$1:$E$116,3))</f>
      </c>
      <c r="K135" s="38" t="e">
        <f t="shared" si="5"/>
        <v>#VALUE!</v>
      </c>
    </row>
    <row r="136" spans="1:11" ht="15" customHeight="1" hidden="1" outlineLevel="2">
      <c r="A136" s="7"/>
      <c r="F136" s="140">
        <f>IF(E136="","",VLOOKUP(E136,'Popis muškarci'!$C$1:$E$116,2))</f>
      </c>
      <c r="G136" s="142">
        <f>IF(E136="","",VLOOKUP(E136,'Popis muškarci'!$C$1:$E$116,3))</f>
      </c>
      <c r="K136" s="38" t="e">
        <f t="shared" si="5"/>
        <v>#VALUE!</v>
      </c>
    </row>
    <row r="137" spans="1:11" ht="15" customHeight="1" hidden="1" outlineLevel="2">
      <c r="A137" s="7"/>
      <c r="F137" s="140">
        <f>IF(E137="","",VLOOKUP(E137,'Popis muškarci'!$C$1:$E$116,2))</f>
      </c>
      <c r="G137" s="142">
        <f>IF(E137="","",VLOOKUP(E137,'Popis muškarci'!$C$1:$E$116,3))</f>
      </c>
      <c r="K137" s="38" t="e">
        <f t="shared" si="5"/>
        <v>#VALUE!</v>
      </c>
    </row>
    <row r="138" spans="1:11" ht="15" customHeight="1" hidden="1" outlineLevel="1" collapsed="1">
      <c r="A138" s="5" t="s">
        <v>82</v>
      </c>
      <c r="B138" s="153"/>
      <c r="C138" s="159"/>
      <c r="D138" s="6"/>
      <c r="E138" s="167"/>
      <c r="F138" s="139"/>
      <c r="G138" s="123"/>
      <c r="H138" s="180"/>
      <c r="I138" s="180"/>
      <c r="K138" s="38">
        <f t="shared" si="5"/>
        <v>0</v>
      </c>
    </row>
    <row r="139" spans="1:11" ht="15" customHeight="1" hidden="1" outlineLevel="2">
      <c r="A139" s="7"/>
      <c r="F139" s="140">
        <f>IF(E139="","",VLOOKUP(E139,'Popis muškarci'!$C$1:$E$116,2))</f>
      </c>
      <c r="G139" s="142">
        <f>IF(E139="","",VLOOKUP(E139,'Popis muškarci'!$C$1:$E$116,3))</f>
      </c>
      <c r="K139" s="38" t="e">
        <f t="shared" si="5"/>
        <v>#VALUE!</v>
      </c>
    </row>
    <row r="140" spans="1:11" ht="15" customHeight="1" hidden="1" outlineLevel="2">
      <c r="A140" s="7"/>
      <c r="F140" s="140">
        <f>IF(E140="","",VLOOKUP(E140,'Popis muškarci'!$C$1:$E$116,2))</f>
      </c>
      <c r="G140" s="142">
        <f>IF(E140="","",VLOOKUP(E140,'Popis muškarci'!$C$1:$E$116,3))</f>
      </c>
      <c r="K140" s="38" t="e">
        <f t="shared" si="5"/>
        <v>#VALUE!</v>
      </c>
    </row>
    <row r="141" spans="1:11" ht="15" customHeight="1" hidden="1" outlineLevel="2">
      <c r="A141" s="7"/>
      <c r="F141" s="140">
        <f>IF(E141="","",VLOOKUP(E141,'Popis muškarci'!$C$1:$E$116,2))</f>
      </c>
      <c r="G141" s="142">
        <f>IF(E141="","",VLOOKUP(E141,'Popis muškarci'!$C$1:$E$116,3))</f>
      </c>
      <c r="K141" s="38" t="e">
        <f t="shared" si="5"/>
        <v>#VALUE!</v>
      </c>
    </row>
    <row r="142" spans="1:11" ht="15" customHeight="1" hidden="1" outlineLevel="1" collapsed="1">
      <c r="A142" s="5" t="s">
        <v>88</v>
      </c>
      <c r="B142" s="153"/>
      <c r="C142" s="159"/>
      <c r="D142" s="6"/>
      <c r="E142" s="167"/>
      <c r="F142" s="139"/>
      <c r="G142" s="123"/>
      <c r="H142" s="180"/>
      <c r="I142" s="180"/>
      <c r="K142" s="38">
        <f t="shared" si="5"/>
        <v>0</v>
      </c>
    </row>
    <row r="143" spans="1:11" ht="15" customHeight="1" hidden="1" outlineLevel="1">
      <c r="A143" s="7"/>
      <c r="F143" s="140">
        <f>IF(E143="","",VLOOKUP(E143,'Popis muškarci'!$C$1:$E$116,2))</f>
      </c>
      <c r="G143" s="142">
        <f>IF(E143="","",VLOOKUP(E143,'Popis muškarci'!$C$1:$E$116,3))</f>
      </c>
      <c r="K143" s="38" t="e">
        <f t="shared" si="5"/>
        <v>#VALUE!</v>
      </c>
    </row>
    <row r="144" spans="1:11" ht="15" customHeight="1" hidden="1" outlineLevel="1">
      <c r="A144" s="7"/>
      <c r="F144" s="140">
        <f>IF(E144="","",VLOOKUP(E144,'Popis muškarci'!$C$1:$E$116,2))</f>
      </c>
      <c r="G144" s="142">
        <f>IF(E144="","",VLOOKUP(E144,'Popis muškarci'!$C$1:$E$116,3))</f>
      </c>
      <c r="K144" s="38" t="e">
        <f t="shared" si="5"/>
        <v>#VALUE!</v>
      </c>
    </row>
    <row r="145" spans="1:11" ht="18" collapsed="1">
      <c r="A145" s="187" t="s">
        <v>89</v>
      </c>
      <c r="B145" s="194"/>
      <c r="C145" s="188"/>
      <c r="D145" s="189"/>
      <c r="E145" s="190"/>
      <c r="F145" s="195">
        <f>IF(E145="","",VLOOKUP(E145,'Popis muškarci'!$C$1:$E$116,2))</f>
      </c>
      <c r="G145" s="192"/>
      <c r="H145" s="193"/>
      <c r="I145" s="193"/>
      <c r="K145" s="38">
        <f t="shared" si="5"/>
        <v>0</v>
      </c>
    </row>
    <row r="146" spans="1:11" ht="15" customHeight="1" hidden="1" outlineLevel="1">
      <c r="A146" s="5" t="s">
        <v>90</v>
      </c>
      <c r="B146" s="153"/>
      <c r="C146" s="159"/>
      <c r="D146" s="6"/>
      <c r="E146" s="167"/>
      <c r="F146" s="139"/>
      <c r="G146" s="123"/>
      <c r="H146" s="180"/>
      <c r="I146" s="180"/>
      <c r="K146" s="38">
        <f t="shared" si="5"/>
        <v>0</v>
      </c>
    </row>
    <row r="147" spans="1:11" ht="15" customHeight="1" hidden="1" outlineLevel="2">
      <c r="A147" s="7"/>
      <c r="F147" s="140">
        <f>IF(E147="","",VLOOKUP(E147,'Popis muškarci'!$C$1:$E$116,2))</f>
      </c>
      <c r="G147" s="142">
        <f>IF(E147="","",VLOOKUP(E147,'Popis muškarci'!$C$1:$E$116,3))</f>
      </c>
      <c r="K147" s="38" t="e">
        <f t="shared" si="5"/>
        <v>#VALUE!</v>
      </c>
    </row>
    <row r="148" spans="1:11" ht="15" customHeight="1" hidden="1" outlineLevel="2">
      <c r="A148" s="7"/>
      <c r="F148" s="140">
        <f>IF(E148="","",VLOOKUP(E148,'Popis muškarci'!$C$1:$E$116,2))</f>
      </c>
      <c r="G148" s="142">
        <f>IF(E148="","",VLOOKUP(E148,'Popis muškarci'!$C$1:$E$116,3))</f>
      </c>
      <c r="K148" s="38" t="e">
        <f t="shared" si="5"/>
        <v>#VALUE!</v>
      </c>
    </row>
    <row r="149" spans="1:11" ht="15" customHeight="1" hidden="1" outlineLevel="2">
      <c r="A149" s="7"/>
      <c r="F149" s="140">
        <f>IF(E149="","",VLOOKUP(E149,'Popis muškarci'!$C$1:$E$116,2))</f>
      </c>
      <c r="G149" s="142">
        <f>IF(E149="","",VLOOKUP(E149,'Popis muškarci'!$C$1:$E$116,3))</f>
      </c>
      <c r="K149" s="38" t="e">
        <f t="shared" si="5"/>
        <v>#VALUE!</v>
      </c>
    </row>
    <row r="150" spans="1:11" ht="15" customHeight="1" hidden="1" outlineLevel="1" collapsed="1">
      <c r="A150" s="5" t="s">
        <v>76</v>
      </c>
      <c r="B150" s="153"/>
      <c r="C150" s="159"/>
      <c r="D150" s="6"/>
      <c r="E150" s="167"/>
      <c r="F150" s="139"/>
      <c r="G150" s="123"/>
      <c r="H150" s="180"/>
      <c r="I150" s="180"/>
      <c r="K150" s="38">
        <f t="shared" si="5"/>
        <v>0</v>
      </c>
    </row>
    <row r="151" spans="1:11" ht="15" customHeight="1" hidden="1" outlineLevel="2">
      <c r="A151" s="7"/>
      <c r="F151" s="140">
        <f>IF(E151="","",VLOOKUP(E151,'Popis muškarci'!$C$1:$E$116,2))</f>
      </c>
      <c r="G151" s="142">
        <f>IF(E151="","",VLOOKUP(E151,'Popis muškarci'!$C$1:$E$116,3))</f>
      </c>
      <c r="K151" s="38" t="e">
        <f t="shared" si="5"/>
        <v>#VALUE!</v>
      </c>
    </row>
    <row r="152" spans="1:11" ht="15" customHeight="1" hidden="1" outlineLevel="2">
      <c r="A152" s="7"/>
      <c r="F152" s="140">
        <f>IF(E152="","",VLOOKUP(E152,'Popis muškarci'!$C$1:$E$116,2))</f>
      </c>
      <c r="G152" s="142">
        <f>IF(E152="","",VLOOKUP(E152,'Popis muškarci'!$C$1:$E$116,3))</f>
      </c>
      <c r="K152" s="38" t="e">
        <f t="shared" si="5"/>
        <v>#VALUE!</v>
      </c>
    </row>
    <row r="153" spans="1:11" ht="15" customHeight="1" hidden="1" outlineLevel="2">
      <c r="A153" s="7"/>
      <c r="F153" s="140">
        <f>IF(E153="","",VLOOKUP(E153,'Popis muškarci'!$C$1:$E$116,2))</f>
      </c>
      <c r="G153" s="142">
        <f>IF(E153="","",VLOOKUP(E153,'Popis muškarci'!$C$1:$E$116,3))</f>
      </c>
      <c r="K153" s="38" t="e">
        <f t="shared" si="5"/>
        <v>#VALUE!</v>
      </c>
    </row>
    <row r="154" spans="1:11" ht="15" customHeight="1" hidden="1" outlineLevel="2">
      <c r="A154" s="7"/>
      <c r="F154" s="140">
        <f>IF(E154="","",VLOOKUP(E154,'Popis muškarci'!$C$1:$E$116,2))</f>
      </c>
      <c r="G154" s="142">
        <f>IF(E154="","",VLOOKUP(E154,'Popis muškarci'!$C$1:$E$116,3))</f>
      </c>
      <c r="K154" s="38" t="e">
        <f t="shared" si="5"/>
        <v>#VALUE!</v>
      </c>
    </row>
    <row r="155" spans="1:11" ht="15" customHeight="1" hidden="1" outlineLevel="2">
      <c r="A155" s="7"/>
      <c r="F155" s="140">
        <f>IF(E155="","",VLOOKUP(E155,'Popis muškarci'!$C$1:$E$116,2))</f>
      </c>
      <c r="G155" s="142">
        <f>IF(E155="","",VLOOKUP(E155,'Popis muškarci'!$C$1:$E$116,3))</f>
      </c>
      <c r="K155" s="38" t="e">
        <f t="shared" si="5"/>
        <v>#VALUE!</v>
      </c>
    </row>
    <row r="156" spans="1:11" ht="15" customHeight="1" hidden="1" outlineLevel="2">
      <c r="A156" s="7"/>
      <c r="F156" s="140">
        <f>IF(E156="","",VLOOKUP(E156,'Popis muškarci'!$C$1:$E$116,2))</f>
      </c>
      <c r="G156" s="142">
        <f>IF(E156="","",VLOOKUP(E156,'Popis muškarci'!$C$1:$E$116,3))</f>
      </c>
      <c r="K156" s="38" t="e">
        <f t="shared" si="5"/>
        <v>#VALUE!</v>
      </c>
    </row>
    <row r="157" spans="1:11" ht="15" customHeight="1" hidden="1" outlineLevel="2">
      <c r="A157" s="7"/>
      <c r="F157" s="140">
        <f>IF(E157="","",VLOOKUP(E157,'Popis muškarci'!$C$1:$E$116,2))</f>
      </c>
      <c r="G157" s="142">
        <f>IF(E157="","",VLOOKUP(E157,'Popis muškarci'!$C$1:$E$116,3))</f>
      </c>
      <c r="K157" s="38" t="e">
        <f t="shared" si="5"/>
        <v>#VALUE!</v>
      </c>
    </row>
    <row r="158" spans="1:11" ht="15" customHeight="1" hidden="1" outlineLevel="1" collapsed="1">
      <c r="A158" s="5" t="s">
        <v>77</v>
      </c>
      <c r="B158" s="153"/>
      <c r="C158" s="159"/>
      <c r="D158" s="6"/>
      <c r="E158" s="170"/>
      <c r="F158" s="139"/>
      <c r="G158" s="126"/>
      <c r="H158" s="151"/>
      <c r="I158" s="180"/>
      <c r="K158" s="38">
        <f t="shared" si="5"/>
        <v>0</v>
      </c>
    </row>
    <row r="159" spans="1:11" ht="15" customHeight="1" hidden="1" outlineLevel="2">
      <c r="A159" s="7"/>
      <c r="F159" s="140">
        <f>IF(E159="","",VLOOKUP(E159,'Popis muškarci'!$C$1:$E$116,2))</f>
      </c>
      <c r="G159" s="142">
        <f>IF(E159="","",VLOOKUP(E159,'Popis muškarci'!$C$1:$E$116,3))</f>
      </c>
      <c r="K159" s="38" t="e">
        <f t="shared" si="5"/>
        <v>#VALUE!</v>
      </c>
    </row>
    <row r="160" spans="1:11" ht="15" customHeight="1" hidden="1" outlineLevel="2">
      <c r="A160" s="7"/>
      <c r="F160" s="140">
        <f>IF(E160="","",VLOOKUP(E160,'Popis muškarci'!$C$1:$E$116,2))</f>
      </c>
      <c r="G160" s="142">
        <f>IF(E160="","",VLOOKUP(E160,'Popis muškarci'!$C$1:$E$116,3))</f>
      </c>
      <c r="K160" s="38" t="e">
        <f t="shared" si="5"/>
        <v>#VALUE!</v>
      </c>
    </row>
    <row r="161" spans="1:11" ht="15" customHeight="1" hidden="1" outlineLevel="1" collapsed="1">
      <c r="A161" s="5" t="s">
        <v>78</v>
      </c>
      <c r="B161" s="153"/>
      <c r="C161" s="159"/>
      <c r="D161" s="6"/>
      <c r="E161" s="167"/>
      <c r="F161" s="139"/>
      <c r="G161" s="123"/>
      <c r="H161" s="180"/>
      <c r="I161" s="180"/>
      <c r="K161" s="38">
        <f t="shared" si="5"/>
        <v>0</v>
      </c>
    </row>
    <row r="162" spans="1:11" ht="15" customHeight="1" hidden="1" outlineLevel="2">
      <c r="A162" s="7"/>
      <c r="F162" s="140">
        <f>IF(E162="","",VLOOKUP(E162,'Popis muškarci'!$C$1:$E$116,2))</f>
      </c>
      <c r="G162" s="142">
        <f>IF(E162="","",VLOOKUP(E162,'Popis muškarci'!$C$1:$E$116,3))</f>
      </c>
      <c r="K162" s="38" t="e">
        <f t="shared" si="5"/>
        <v>#VALUE!</v>
      </c>
    </row>
    <row r="163" spans="1:11" ht="15" customHeight="1" hidden="1" outlineLevel="2">
      <c r="A163" s="7"/>
      <c r="F163" s="140">
        <f>IF(E163="","",VLOOKUP(E163,'Popis muškarci'!$C$1:$E$116,2))</f>
      </c>
      <c r="G163" s="142">
        <f>IF(E163="","",VLOOKUP(E163,'Popis muškarci'!$C$1:$E$116,3))</f>
      </c>
      <c r="K163" s="38" t="e">
        <f t="shared" si="5"/>
        <v>#VALUE!</v>
      </c>
    </row>
    <row r="164" spans="1:11" ht="15" customHeight="1" hidden="1" outlineLevel="2">
      <c r="A164" s="7"/>
      <c r="F164" s="140">
        <f>IF(E164="","",VLOOKUP(E164,'Popis muškarci'!$C$1:$E$116,2))</f>
      </c>
      <c r="G164" s="142">
        <f>IF(E164="","",VLOOKUP(E164,'Popis muškarci'!$C$1:$E$116,3))</f>
      </c>
      <c r="K164" s="38" t="e">
        <f t="shared" si="5"/>
        <v>#VALUE!</v>
      </c>
    </row>
    <row r="165" spans="1:11" ht="15" customHeight="1" hidden="1" outlineLevel="1" collapsed="1">
      <c r="A165" s="5" t="s">
        <v>79</v>
      </c>
      <c r="B165" s="153"/>
      <c r="C165" s="159"/>
      <c r="D165" s="6"/>
      <c r="E165" s="167"/>
      <c r="F165" s="139"/>
      <c r="G165" s="123"/>
      <c r="H165" s="180"/>
      <c r="I165" s="180"/>
      <c r="K165" s="38">
        <f t="shared" si="5"/>
        <v>0</v>
      </c>
    </row>
    <row r="166" spans="1:11" ht="15" customHeight="1" hidden="1" outlineLevel="2">
      <c r="A166" s="7"/>
      <c r="F166" s="140">
        <f>IF(E166="","",VLOOKUP(E166,'Popis muškarci'!$C$1:$E$116,2))</f>
      </c>
      <c r="G166" s="142">
        <f>IF(E166="","",VLOOKUP(E166,'Popis muškarci'!$C$1:$E$116,3))</f>
      </c>
      <c r="K166" s="38" t="e">
        <f aca="true" t="shared" si="6" ref="K166:K187">DATEDIF(G166,I166,"y")</f>
        <v>#VALUE!</v>
      </c>
    </row>
    <row r="167" spans="1:11" ht="15" customHeight="1" hidden="1" outlineLevel="2">
      <c r="A167" s="7"/>
      <c r="F167" s="140">
        <f>IF(E167="","",VLOOKUP(E167,'Popis muškarci'!$C$1:$E$116,2))</f>
      </c>
      <c r="G167" s="142">
        <f>IF(E167="","",VLOOKUP(E167,'Popis muškarci'!$C$1:$E$116,3))</f>
      </c>
      <c r="K167" s="38" t="e">
        <f t="shared" si="6"/>
        <v>#VALUE!</v>
      </c>
    </row>
    <row r="168" spans="1:11" ht="15" customHeight="1" hidden="1" outlineLevel="2">
      <c r="A168" s="7"/>
      <c r="F168" s="140">
        <f>IF(E168="","",VLOOKUP(E168,'Popis muškarci'!$C$1:$E$116,2))</f>
      </c>
      <c r="G168" s="142">
        <f>IF(E168="","",VLOOKUP(E168,'Popis muškarci'!$C$1:$E$116,3))</f>
      </c>
      <c r="K168" s="38" t="e">
        <f t="shared" si="6"/>
        <v>#VALUE!</v>
      </c>
    </row>
    <row r="169" spans="1:11" ht="15" customHeight="1" hidden="1" outlineLevel="2">
      <c r="A169" s="7"/>
      <c r="F169" s="140">
        <f>IF(E169="","",VLOOKUP(E169,'Popis muškarci'!$C$1:$E$116,2))</f>
      </c>
      <c r="G169" s="142">
        <f>IF(E169="","",VLOOKUP(E169,'Popis muškarci'!$C$1:$E$116,3))</f>
      </c>
      <c r="K169" s="38" t="e">
        <f t="shared" si="6"/>
        <v>#VALUE!</v>
      </c>
    </row>
    <row r="170" spans="1:11" ht="15" customHeight="1" hidden="1" outlineLevel="1" collapsed="1">
      <c r="A170" s="5" t="s">
        <v>80</v>
      </c>
      <c r="B170" s="153"/>
      <c r="C170" s="159"/>
      <c r="D170" s="6"/>
      <c r="E170" s="170"/>
      <c r="F170" s="139"/>
      <c r="G170" s="126"/>
      <c r="H170" s="151"/>
      <c r="I170" s="180"/>
      <c r="K170" s="38">
        <f t="shared" si="6"/>
        <v>0</v>
      </c>
    </row>
    <row r="171" spans="1:11" ht="15" customHeight="1" hidden="1" outlineLevel="2">
      <c r="A171" s="7"/>
      <c r="F171" s="140">
        <f>IF(E171="","",VLOOKUP(E171,'Popis muškarci'!$C$1:$E$116,2))</f>
      </c>
      <c r="G171" s="142">
        <f>IF(E171="","",VLOOKUP(E171,'Popis muškarci'!$C$1:$E$116,3))</f>
      </c>
      <c r="K171" s="38" t="e">
        <f t="shared" si="6"/>
        <v>#VALUE!</v>
      </c>
    </row>
    <row r="172" spans="1:11" ht="15" customHeight="1" hidden="1" outlineLevel="2">
      <c r="A172" s="7"/>
      <c r="F172" s="140">
        <f>IF(E172="","",VLOOKUP(E172,'Popis muškarci'!$C$1:$E$116,2))</f>
      </c>
      <c r="G172" s="142">
        <f>IF(E172="","",VLOOKUP(E172,'Popis muškarci'!$C$1:$E$116,3))</f>
      </c>
      <c r="K172" s="38" t="e">
        <f t="shared" si="6"/>
        <v>#VALUE!</v>
      </c>
    </row>
    <row r="173" spans="1:11" ht="15" customHeight="1" hidden="1" outlineLevel="2">
      <c r="A173" s="7"/>
      <c r="F173" s="140">
        <f>IF(E173="","",VLOOKUP(E173,'Popis muškarci'!$C$1:$E$116,2))</f>
      </c>
      <c r="G173" s="142">
        <f>IF(E173="","",VLOOKUP(E173,'Popis muškarci'!$C$1:$E$116,3))</f>
      </c>
      <c r="K173" s="38" t="e">
        <f t="shared" si="6"/>
        <v>#VALUE!</v>
      </c>
    </row>
    <row r="174" spans="1:11" ht="15" customHeight="1" hidden="1" outlineLevel="1" collapsed="1">
      <c r="A174" s="5" t="s">
        <v>91</v>
      </c>
      <c r="B174" s="153"/>
      <c r="C174" s="159"/>
      <c r="D174" s="6"/>
      <c r="E174" s="167"/>
      <c r="F174" s="139"/>
      <c r="G174" s="123"/>
      <c r="H174" s="180"/>
      <c r="I174" s="180"/>
      <c r="K174" s="38">
        <f t="shared" si="6"/>
        <v>0</v>
      </c>
    </row>
    <row r="175" spans="1:11" ht="15" customHeight="1" hidden="1" outlineLevel="2">
      <c r="A175" s="7"/>
      <c r="F175" s="140">
        <f>IF(E175="","",VLOOKUP(E175,'Popis muškarci'!$C$1:$E$116,2))</f>
      </c>
      <c r="G175" s="142">
        <f>IF(E175="","",VLOOKUP(E175,'Popis muškarci'!$C$1:$E$116,3))</f>
      </c>
      <c r="K175" s="38" t="e">
        <f t="shared" si="6"/>
        <v>#VALUE!</v>
      </c>
    </row>
    <row r="176" spans="1:11" ht="15" customHeight="1" hidden="1" outlineLevel="2">
      <c r="A176" s="7"/>
      <c r="F176" s="140">
        <f>IF(E176="","",VLOOKUP(E176,'Popis muškarci'!$C$1:$E$116,2))</f>
      </c>
      <c r="G176" s="142">
        <f>IF(E176="","",VLOOKUP(E176,'Popis muškarci'!$C$1:$E$116,3))</f>
      </c>
      <c r="K176" s="38" t="e">
        <f t="shared" si="6"/>
        <v>#VALUE!</v>
      </c>
    </row>
    <row r="177" spans="1:11" ht="15" customHeight="1" hidden="1" outlineLevel="2">
      <c r="A177" s="7"/>
      <c r="F177" s="140">
        <f>IF(E177="","",VLOOKUP(E177,'Popis muškarci'!$C$1:$E$116,2))</f>
      </c>
      <c r="G177" s="142">
        <f>IF(E177="","",VLOOKUP(E177,'Popis muškarci'!$C$1:$E$116,3))</f>
      </c>
      <c r="K177" s="38" t="e">
        <f t="shared" si="6"/>
        <v>#VALUE!</v>
      </c>
    </row>
    <row r="178" spans="1:11" ht="15" customHeight="1" hidden="1" outlineLevel="2">
      <c r="A178" s="7"/>
      <c r="F178" s="140">
        <f>IF(E178="","",VLOOKUP(E178,'Popis muškarci'!$C$1:$E$116,2))</f>
      </c>
      <c r="G178" s="142">
        <f>IF(E178="","",VLOOKUP(E178,'Popis muškarci'!$C$1:$E$116,3))</f>
      </c>
      <c r="K178" s="38" t="e">
        <f t="shared" si="6"/>
        <v>#VALUE!</v>
      </c>
    </row>
    <row r="179" spans="1:11" ht="15" customHeight="1" hidden="1" outlineLevel="1" collapsed="1">
      <c r="A179" s="5" t="s">
        <v>82</v>
      </c>
      <c r="B179" s="153"/>
      <c r="C179" s="159"/>
      <c r="D179" s="6"/>
      <c r="E179" s="170"/>
      <c r="F179" s="139"/>
      <c r="G179" s="126"/>
      <c r="H179" s="151"/>
      <c r="I179" s="180"/>
      <c r="K179" s="38">
        <f t="shared" si="6"/>
        <v>0</v>
      </c>
    </row>
    <row r="180" spans="1:11" ht="15" customHeight="1" hidden="1" outlineLevel="2">
      <c r="A180" s="7"/>
      <c r="F180" s="140">
        <f>IF(E180="","",VLOOKUP(E180,'Popis muškarci'!$C$1:$E$116,2))</f>
      </c>
      <c r="G180" s="142">
        <f>IF(E180="","",VLOOKUP(E180,'Popis muškarci'!$C$1:$E$116,3))</f>
      </c>
      <c r="K180" s="38" t="e">
        <f t="shared" si="6"/>
        <v>#VALUE!</v>
      </c>
    </row>
    <row r="181" spans="1:11" ht="15" customHeight="1" hidden="1" outlineLevel="2">
      <c r="A181" s="7"/>
      <c r="F181" s="140">
        <f>IF(E181="","",VLOOKUP(E181,'Popis muškarci'!$C$1:$E$116,2))</f>
      </c>
      <c r="G181" s="142">
        <f>IF(E181="","",VLOOKUP(E181,'Popis muškarci'!$C$1:$E$116,3))</f>
      </c>
      <c r="K181" s="38" t="e">
        <f t="shared" si="6"/>
        <v>#VALUE!</v>
      </c>
    </row>
    <row r="182" spans="1:11" ht="15" customHeight="1" hidden="1" outlineLevel="1" collapsed="1">
      <c r="A182" s="5" t="s">
        <v>92</v>
      </c>
      <c r="B182" s="153"/>
      <c r="C182" s="159"/>
      <c r="D182" s="6"/>
      <c r="E182" s="167"/>
      <c r="F182" s="139"/>
      <c r="G182" s="123"/>
      <c r="H182" s="180"/>
      <c r="I182" s="180"/>
      <c r="K182" s="38">
        <f t="shared" si="6"/>
        <v>0</v>
      </c>
    </row>
    <row r="183" spans="1:11" ht="15" customHeight="1" hidden="1" outlineLevel="1">
      <c r="A183" s="7"/>
      <c r="F183" s="140">
        <f>IF(E183="","",VLOOKUP(E183,'Popis muškarci'!$C$1:$E$116,2))</f>
      </c>
      <c r="G183" s="142">
        <f>IF(E183="","",VLOOKUP(E183,'Popis muškarci'!$C$1:$E$116,3))</f>
      </c>
      <c r="K183" s="38" t="e">
        <f t="shared" si="6"/>
        <v>#VALUE!</v>
      </c>
    </row>
    <row r="184" spans="1:11" ht="15" customHeight="1" hidden="1" outlineLevel="1">
      <c r="A184" s="7"/>
      <c r="F184" s="140">
        <f>IF(E184="","",VLOOKUP(E184,'Popis muškarci'!$C$1:$E$116,2))</f>
      </c>
      <c r="G184" s="142">
        <f>IF(E184="","",VLOOKUP(E184,'Popis muškarci'!$C$1:$E$116,3))</f>
      </c>
      <c r="K184" s="38" t="e">
        <f t="shared" si="6"/>
        <v>#VALUE!</v>
      </c>
    </row>
    <row r="185" spans="1:11" ht="18" collapsed="1">
      <c r="A185" s="187" t="s">
        <v>93</v>
      </c>
      <c r="B185" s="194"/>
      <c r="C185" s="188"/>
      <c r="D185" s="189"/>
      <c r="E185" s="190"/>
      <c r="F185" s="195">
        <f>IF(E185="","",VLOOKUP(E185,'Popis muškarci'!$C$1:$E$116,2))</f>
      </c>
      <c r="G185" s="192"/>
      <c r="H185" s="193"/>
      <c r="I185" s="193"/>
      <c r="K185" s="38">
        <f t="shared" si="6"/>
        <v>0</v>
      </c>
    </row>
    <row r="186" spans="1:11" ht="15" customHeight="1" hidden="1" outlineLevel="1">
      <c r="A186" s="5" t="s">
        <v>75</v>
      </c>
      <c r="B186" s="153"/>
      <c r="C186" s="159"/>
      <c r="D186" s="6"/>
      <c r="E186" s="167"/>
      <c r="F186" s="139"/>
      <c r="G186" s="123"/>
      <c r="H186" s="180"/>
      <c r="I186" s="180"/>
      <c r="K186" s="38">
        <f t="shared" si="6"/>
        <v>0</v>
      </c>
    </row>
    <row r="187" spans="1:11" ht="15" customHeight="1" hidden="1" outlineLevel="2">
      <c r="A187" s="7"/>
      <c r="F187" s="140">
        <f>IF(E187="","",VLOOKUP(E187,'Popis muškarci'!$C$1:$E$116,2))</f>
      </c>
      <c r="G187" s="142">
        <f>IF(E187="","",VLOOKUP(E187,'Popis muškarci'!$C$1:$E$116,3))</f>
      </c>
      <c r="K187" s="38" t="e">
        <f t="shared" si="6"/>
        <v>#VALUE!</v>
      </c>
    </row>
    <row r="188" spans="1:7" ht="15" customHeight="1" hidden="1" outlineLevel="2">
      <c r="A188" s="7"/>
      <c r="F188" s="140">
        <f>IF(E188="","",VLOOKUP(E188,'Popis muškarci'!$C$1:$E$116,2))</f>
      </c>
      <c r="G188" s="142">
        <f>IF(E188="","",VLOOKUP(E188,'Popis muškarci'!$C$1:$E$116,3))</f>
      </c>
    </row>
    <row r="189" spans="1:11" ht="15" customHeight="1" hidden="1" outlineLevel="1" collapsed="1">
      <c r="A189" s="5" t="s">
        <v>76</v>
      </c>
      <c r="B189" s="153"/>
      <c r="C189" s="159"/>
      <c r="D189" s="6"/>
      <c r="E189" s="167"/>
      <c r="F189" s="139"/>
      <c r="G189" s="123"/>
      <c r="H189" s="180"/>
      <c r="I189" s="180"/>
      <c r="K189" s="38">
        <f aca="true" t="shared" si="7" ref="K189:K213">DATEDIF(G189,I189,"y")</f>
        <v>0</v>
      </c>
    </row>
    <row r="190" spans="1:11" ht="15" customHeight="1" hidden="1" outlineLevel="2">
      <c r="A190" s="7"/>
      <c r="F190" s="140">
        <f>IF(E190="","",VLOOKUP(E190,'Popis muškarci'!$C$1:$E$116,2))</f>
      </c>
      <c r="G190" s="142">
        <f>IF(E190="","",VLOOKUP(E190,'Popis muškarci'!$C$1:$E$116,3))</f>
      </c>
      <c r="K190" s="38" t="e">
        <f t="shared" si="7"/>
        <v>#VALUE!</v>
      </c>
    </row>
    <row r="191" spans="1:11" ht="15" customHeight="1" hidden="1" outlineLevel="2">
      <c r="A191" s="7"/>
      <c r="F191" s="140">
        <f>IF(E191="","",VLOOKUP(E191,'Popis muškarci'!$C$1:$E$116,2))</f>
      </c>
      <c r="G191" s="142">
        <f>IF(E191="","",VLOOKUP(E191,'Popis muškarci'!$C$1:$E$116,3))</f>
      </c>
      <c r="K191" s="38" t="e">
        <f t="shared" si="7"/>
        <v>#VALUE!</v>
      </c>
    </row>
    <row r="192" spans="1:11" ht="15" customHeight="1" hidden="1" outlineLevel="2">
      <c r="A192" s="7"/>
      <c r="F192" s="140">
        <f>IF(E192="","",VLOOKUP(E192,'Popis muškarci'!$C$1:$E$116,2))</f>
      </c>
      <c r="G192" s="142">
        <f>IF(E192="","",VLOOKUP(E192,'Popis muškarci'!$C$1:$E$116,3))</f>
      </c>
      <c r="K192" s="38" t="e">
        <f t="shared" si="7"/>
        <v>#VALUE!</v>
      </c>
    </row>
    <row r="193" spans="1:11" ht="15" customHeight="1" hidden="1" outlineLevel="2">
      <c r="A193" s="7"/>
      <c r="F193" s="140">
        <f>IF(E193="","",VLOOKUP(E193,'Popis muškarci'!$C$1:$E$116,2))</f>
      </c>
      <c r="G193" s="142">
        <f>IF(E193="","",VLOOKUP(E193,'Popis muškarci'!$C$1:$E$116,3))</f>
      </c>
      <c r="K193" s="38" t="e">
        <f t="shared" si="7"/>
        <v>#VALUE!</v>
      </c>
    </row>
    <row r="194" spans="1:11" ht="15" customHeight="1" hidden="1" outlineLevel="1" collapsed="1">
      <c r="A194" s="5" t="s">
        <v>78</v>
      </c>
      <c r="B194" s="153"/>
      <c r="C194" s="159"/>
      <c r="D194" s="6"/>
      <c r="E194" s="167"/>
      <c r="F194" s="139"/>
      <c r="G194" s="123"/>
      <c r="H194" s="180"/>
      <c r="I194" s="180"/>
      <c r="K194" s="38">
        <f t="shared" si="7"/>
        <v>0</v>
      </c>
    </row>
    <row r="195" spans="1:11" ht="15" customHeight="1" hidden="1" outlineLevel="2">
      <c r="A195" s="7"/>
      <c r="F195" s="140">
        <f>IF(E195="","",VLOOKUP(E195,'Popis muškarci'!$C$1:$E$116,2))</f>
      </c>
      <c r="G195" s="142">
        <f>IF(E195="","",VLOOKUP(E195,'Popis muškarci'!$C$1:$E$116,3))</f>
      </c>
      <c r="K195" s="38" t="e">
        <f t="shared" si="7"/>
        <v>#VALUE!</v>
      </c>
    </row>
    <row r="196" spans="1:11" ht="15" customHeight="1" hidden="1" outlineLevel="2">
      <c r="A196" s="7"/>
      <c r="F196" s="140">
        <f>IF(E196="","",VLOOKUP(E196,'Popis muškarci'!$C$1:$E$116,2))</f>
      </c>
      <c r="G196" s="142">
        <f>IF(E196="","",VLOOKUP(E196,'Popis muškarci'!$C$1:$E$116,3))</f>
      </c>
      <c r="K196" s="38" t="e">
        <f t="shared" si="7"/>
        <v>#VALUE!</v>
      </c>
    </row>
    <row r="197" spans="1:11" ht="15" customHeight="1" hidden="1" outlineLevel="1" collapsed="1">
      <c r="A197" s="5" t="s">
        <v>79</v>
      </c>
      <c r="B197" s="153"/>
      <c r="C197" s="159"/>
      <c r="D197" s="6"/>
      <c r="E197" s="167"/>
      <c r="F197" s="139"/>
      <c r="G197" s="123"/>
      <c r="H197" s="180"/>
      <c r="I197" s="180"/>
      <c r="K197" s="38">
        <f t="shared" si="7"/>
        <v>0</v>
      </c>
    </row>
    <row r="198" spans="1:11" ht="15" customHeight="1" hidden="1" outlineLevel="1">
      <c r="A198" s="7"/>
      <c r="F198" s="140">
        <f>IF(E198="","",VLOOKUP(E198,'Popis muškarci'!$C$1:$E$116,2))</f>
      </c>
      <c r="G198" s="142">
        <f>IF(E198="","",VLOOKUP(E198,'Popis muškarci'!$C$1:$E$116,3))</f>
      </c>
      <c r="K198" s="38" t="e">
        <f t="shared" si="7"/>
        <v>#VALUE!</v>
      </c>
    </row>
    <row r="199" spans="1:11" ht="15" customHeight="1" hidden="1" outlineLevel="1">
      <c r="A199" s="7"/>
      <c r="F199" s="140">
        <f>IF(E199="","",VLOOKUP(E199,'Popis muškarci'!$C$1:$E$116,2))</f>
      </c>
      <c r="G199" s="142">
        <f>IF(E199="","",VLOOKUP(E199,'Popis muškarci'!$C$1:$E$116,3))</f>
      </c>
      <c r="K199" s="38" t="e">
        <f t="shared" si="7"/>
        <v>#VALUE!</v>
      </c>
    </row>
    <row r="200" spans="1:11" ht="18" collapsed="1">
      <c r="A200" s="187" t="s">
        <v>94</v>
      </c>
      <c r="B200" s="194"/>
      <c r="C200" s="188"/>
      <c r="D200" s="189"/>
      <c r="E200" s="190"/>
      <c r="F200" s="195">
        <f>IF(E200="","",VLOOKUP(E200,'Popis muškarci'!$C$1:$E$116,2))</f>
      </c>
      <c r="G200" s="192"/>
      <c r="H200" s="193"/>
      <c r="I200" s="193"/>
      <c r="K200" s="38">
        <f t="shared" si="7"/>
        <v>0</v>
      </c>
    </row>
    <row r="201" spans="1:11" ht="15" customHeight="1" hidden="1" outlineLevel="1">
      <c r="A201" s="5" t="s">
        <v>75</v>
      </c>
      <c r="B201" s="153"/>
      <c r="C201" s="159"/>
      <c r="D201" s="6"/>
      <c r="E201" s="167"/>
      <c r="F201" s="139"/>
      <c r="G201" s="123"/>
      <c r="H201" s="180"/>
      <c r="I201" s="180"/>
      <c r="K201" s="38">
        <f t="shared" si="7"/>
        <v>0</v>
      </c>
    </row>
    <row r="202" spans="1:11" ht="15" customHeight="1" hidden="1" outlineLevel="2">
      <c r="A202" s="7"/>
      <c r="F202" s="140">
        <f>IF(E202="","",VLOOKUP(E202,'Popis muškarci'!$C$1:$E$116,2))</f>
      </c>
      <c r="G202" s="142">
        <f>IF(E202="","",VLOOKUP(E202,'Popis muškarci'!$C$1:$E$116,3))</f>
      </c>
      <c r="K202" s="38" t="e">
        <f t="shared" si="7"/>
        <v>#VALUE!</v>
      </c>
    </row>
    <row r="203" spans="1:11" ht="15" customHeight="1" hidden="1" outlineLevel="2">
      <c r="A203" s="7"/>
      <c r="F203" s="140">
        <f>IF(E203="","",VLOOKUP(E203,'Popis muškarci'!$C$1:$E$116,2))</f>
      </c>
      <c r="G203" s="142">
        <f>IF(E203="","",VLOOKUP(E203,'Popis muškarci'!$C$1:$E$116,3))</f>
      </c>
      <c r="K203" s="38" t="e">
        <f t="shared" si="7"/>
        <v>#VALUE!</v>
      </c>
    </row>
    <row r="204" spans="1:11" ht="15" customHeight="1" hidden="1" outlineLevel="2">
      <c r="A204" s="7"/>
      <c r="F204" s="140">
        <f>IF(E204="","",VLOOKUP(E204,'Popis muškarci'!$C$1:$E$116,2))</f>
      </c>
      <c r="G204" s="142">
        <f>IF(E204="","",VLOOKUP(E204,'Popis muškarci'!$C$1:$E$116,3))</f>
      </c>
      <c r="K204" s="38" t="e">
        <f t="shared" si="7"/>
        <v>#VALUE!</v>
      </c>
    </row>
    <row r="205" spans="1:11" ht="15" customHeight="1" hidden="1" outlineLevel="2">
      <c r="A205" s="7"/>
      <c r="F205" s="140">
        <f>IF(E205="","",VLOOKUP(E205,'Popis muškarci'!$C$1:$E$116,2))</f>
      </c>
      <c r="G205" s="142">
        <f>IF(E205="","",VLOOKUP(E205,'Popis muškarci'!$C$1:$E$116,3))</f>
      </c>
      <c r="K205" s="38" t="e">
        <f t="shared" si="7"/>
        <v>#VALUE!</v>
      </c>
    </row>
    <row r="206" spans="1:11" s="10" customFormat="1" ht="15" customHeight="1" hidden="1" outlineLevel="2">
      <c r="A206" s="7"/>
      <c r="B206" s="152"/>
      <c r="C206" s="160"/>
      <c r="D206" s="2"/>
      <c r="E206" s="168"/>
      <c r="F206" s="140">
        <f>IF(E206="","",VLOOKUP(E206,'Popis muškarci'!$C$1:$E$116,2))</f>
      </c>
      <c r="G206" s="142">
        <f>IF(E206="","",VLOOKUP(E206,'Popis muškarci'!$C$1:$E$116,3))</f>
      </c>
      <c r="H206" s="155"/>
      <c r="I206" s="183"/>
      <c r="K206" s="38" t="e">
        <f t="shared" si="7"/>
        <v>#VALUE!</v>
      </c>
    </row>
    <row r="207" spans="1:11" ht="15" customHeight="1" hidden="1" outlineLevel="1" collapsed="1">
      <c r="A207" s="5" t="s">
        <v>76</v>
      </c>
      <c r="B207" s="153"/>
      <c r="C207" s="159"/>
      <c r="D207" s="6"/>
      <c r="E207" s="167"/>
      <c r="F207" s="139"/>
      <c r="G207" s="123"/>
      <c r="H207" s="180"/>
      <c r="I207" s="180"/>
      <c r="K207" s="38">
        <f t="shared" si="7"/>
        <v>0</v>
      </c>
    </row>
    <row r="208" spans="1:11" ht="15" customHeight="1" hidden="1" outlineLevel="2">
      <c r="A208" s="7"/>
      <c r="F208" s="140">
        <f>IF(E208="","",VLOOKUP(E208,'Popis muškarci'!$C$1:$E$116,2))</f>
      </c>
      <c r="G208" s="142">
        <f>IF(E208="","",VLOOKUP(E208,'Popis muškarci'!$C$1:$E$116,3))</f>
      </c>
      <c r="K208" s="38" t="e">
        <f t="shared" si="7"/>
        <v>#VALUE!</v>
      </c>
    </row>
    <row r="209" spans="1:11" ht="15" customHeight="1" hidden="1" outlineLevel="2">
      <c r="A209" s="7"/>
      <c r="F209" s="140">
        <f>IF(E209="","",VLOOKUP(E209,'Popis muškarci'!$C$1:$E$116,2))</f>
      </c>
      <c r="G209" s="142">
        <f>IF(E209="","",VLOOKUP(E209,'Popis muškarci'!$C$1:$E$116,3))</f>
      </c>
      <c r="K209" s="38" t="e">
        <f t="shared" si="7"/>
        <v>#VALUE!</v>
      </c>
    </row>
    <row r="210" spans="1:11" ht="15" customHeight="1" hidden="1" outlineLevel="2">
      <c r="A210" s="7"/>
      <c r="F210" s="140">
        <f>IF(E210="","",VLOOKUP(E210,'Popis muškarci'!$C$1:$E$116,2))</f>
      </c>
      <c r="G210" s="142">
        <f>IF(E210="","",VLOOKUP(E210,'Popis muškarci'!$C$1:$E$116,3))</f>
      </c>
      <c r="K210" s="38" t="e">
        <f t="shared" si="7"/>
        <v>#VALUE!</v>
      </c>
    </row>
    <row r="211" spans="1:11" ht="15" customHeight="1" hidden="1" outlineLevel="2">
      <c r="A211" s="7"/>
      <c r="F211" s="140">
        <f>IF(E211="","",VLOOKUP(E211,'Popis muškarci'!$C$1:$E$116,2))</f>
      </c>
      <c r="G211" s="142">
        <f>IF(E211="","",VLOOKUP(E211,'Popis muškarci'!$C$1:$E$116,3))</f>
      </c>
      <c r="K211" s="38" t="e">
        <f t="shared" si="7"/>
        <v>#VALUE!</v>
      </c>
    </row>
    <row r="212" spans="1:11" ht="15" customHeight="1" hidden="1" outlineLevel="1" collapsed="1">
      <c r="A212" s="5" t="s">
        <v>77</v>
      </c>
      <c r="B212" s="153"/>
      <c r="C212" s="159"/>
      <c r="D212" s="6"/>
      <c r="E212" s="167"/>
      <c r="F212" s="139"/>
      <c r="G212" s="123"/>
      <c r="H212" s="180"/>
      <c r="I212" s="180"/>
      <c r="K212" s="38">
        <f t="shared" si="7"/>
        <v>0</v>
      </c>
    </row>
    <row r="213" spans="1:11" ht="15" customHeight="1" hidden="1" outlineLevel="2">
      <c r="A213" s="7"/>
      <c r="F213" s="140">
        <f>IF(E213="","",VLOOKUP(E213,'Popis muškarci'!$C$1:$E$116,2))</f>
      </c>
      <c r="G213" s="142">
        <f>IF(E213="","",VLOOKUP(E213,'Popis muškarci'!$C$1:$E$116,3))</f>
      </c>
      <c r="K213" s="38" t="e">
        <f t="shared" si="7"/>
        <v>#VALUE!</v>
      </c>
    </row>
    <row r="214" spans="1:7" ht="15" customHeight="1" hidden="1" outlineLevel="2">
      <c r="A214" s="7"/>
      <c r="F214" s="140">
        <f>IF(E214="","",VLOOKUP(E214,'Popis muškarci'!$C$1:$E$116,2))</f>
      </c>
      <c r="G214" s="142">
        <f>IF(E214="","",VLOOKUP(E214,'Popis muškarci'!$C$1:$E$116,3))</f>
      </c>
    </row>
    <row r="215" spans="1:11" ht="15" customHeight="1" hidden="1" outlineLevel="1" collapsed="1">
      <c r="A215" s="5" t="s">
        <v>78</v>
      </c>
      <c r="B215" s="153"/>
      <c r="C215" s="159"/>
      <c r="D215" s="6"/>
      <c r="E215" s="167"/>
      <c r="F215" s="139"/>
      <c r="G215" s="123"/>
      <c r="H215" s="180"/>
      <c r="I215" s="180"/>
      <c r="K215" s="38">
        <f aca="true" t="shared" si="8" ref="K215:K262">DATEDIF(G215,I215,"y")</f>
        <v>0</v>
      </c>
    </row>
    <row r="216" spans="1:11" ht="15" customHeight="1" hidden="1" outlineLevel="2">
      <c r="A216" s="7"/>
      <c r="F216" s="140">
        <f>IF(E216="","",VLOOKUP(E216,'Popis muškarci'!$C$1:$E$116,2))</f>
      </c>
      <c r="G216" s="142">
        <f>IF(E216="","",VLOOKUP(E216,'Popis muškarci'!$C$1:$E$116,3))</f>
      </c>
      <c r="K216" s="38" t="e">
        <f t="shared" si="8"/>
        <v>#VALUE!</v>
      </c>
    </row>
    <row r="217" spans="1:11" ht="15" customHeight="1" hidden="1" outlineLevel="2">
      <c r="A217" s="7"/>
      <c r="F217" s="140">
        <f>IF(E217="","",VLOOKUP(E217,'Popis muškarci'!$C$1:$E$116,2))</f>
      </c>
      <c r="G217" s="142">
        <f>IF(E217="","",VLOOKUP(E217,'Popis muškarci'!$C$1:$E$116,3))</f>
      </c>
      <c r="K217" s="38" t="e">
        <f t="shared" si="8"/>
        <v>#VALUE!</v>
      </c>
    </row>
    <row r="218" spans="1:11" ht="15" customHeight="1" hidden="1" outlineLevel="2">
      <c r="A218" s="7"/>
      <c r="F218" s="140">
        <f>IF(E218="","",VLOOKUP(E218,'Popis muškarci'!$C$1:$E$116,2))</f>
      </c>
      <c r="G218" s="142">
        <f>IF(E218="","",VLOOKUP(E218,'Popis muškarci'!$C$1:$E$116,3))</f>
      </c>
      <c r="K218" s="38" t="e">
        <f t="shared" si="8"/>
        <v>#VALUE!</v>
      </c>
    </row>
    <row r="219" spans="1:11" ht="15" customHeight="1" hidden="1" outlineLevel="2">
      <c r="A219" s="7"/>
      <c r="F219" s="140">
        <f>IF(E219="","",VLOOKUP(E219,'Popis muškarci'!$C$1:$E$116,2))</f>
      </c>
      <c r="G219" s="142">
        <f>IF(E219="","",VLOOKUP(E219,'Popis muškarci'!$C$1:$E$116,3))</f>
      </c>
      <c r="K219" s="38" t="e">
        <f t="shared" si="8"/>
        <v>#VALUE!</v>
      </c>
    </row>
    <row r="220" spans="1:11" ht="15" customHeight="1" hidden="1" outlineLevel="1" collapsed="1">
      <c r="A220" s="5" t="s">
        <v>79</v>
      </c>
      <c r="B220" s="153"/>
      <c r="C220" s="159"/>
      <c r="D220" s="6"/>
      <c r="E220" s="167"/>
      <c r="F220" s="139"/>
      <c r="G220" s="123"/>
      <c r="H220" s="180"/>
      <c r="I220" s="180"/>
      <c r="K220" s="38">
        <f t="shared" si="8"/>
        <v>0</v>
      </c>
    </row>
    <row r="221" spans="1:11" ht="15" customHeight="1" hidden="1" outlineLevel="2">
      <c r="A221" s="7"/>
      <c r="D221" s="39"/>
      <c r="F221" s="140">
        <f>IF(E221="","",VLOOKUP(E221,'Popis muškarci'!$C$1:$E$116,2))</f>
      </c>
      <c r="G221" s="142">
        <f>IF(E221="","",VLOOKUP(E221,'Popis muškarci'!$C$1:$E$116,3))</f>
      </c>
      <c r="K221" s="38" t="e">
        <f t="shared" si="8"/>
        <v>#VALUE!</v>
      </c>
    </row>
    <row r="222" spans="1:11" ht="15" customHeight="1" hidden="1" outlineLevel="2">
      <c r="A222" s="7"/>
      <c r="F222" s="140">
        <f>IF(E222="","",VLOOKUP(E222,'Popis muškarci'!$C$1:$E$116,2))</f>
      </c>
      <c r="G222" s="142">
        <f>IF(E222="","",VLOOKUP(E222,'Popis muškarci'!$C$1:$E$116,3))</f>
      </c>
      <c r="K222" s="38" t="e">
        <f t="shared" si="8"/>
        <v>#VALUE!</v>
      </c>
    </row>
    <row r="223" spans="1:11" ht="15" customHeight="1" hidden="1" outlineLevel="2">
      <c r="A223" s="7"/>
      <c r="F223" s="140">
        <f>IF(E223="","",VLOOKUP(E223,'Popis muškarci'!$C$1:$E$116,2))</f>
      </c>
      <c r="G223" s="142">
        <f>IF(E223="","",VLOOKUP(E223,'Popis muškarci'!$C$1:$E$116,3))</f>
      </c>
      <c r="K223" s="38" t="e">
        <f t="shared" si="8"/>
        <v>#VALUE!</v>
      </c>
    </row>
    <row r="224" spans="1:11" ht="15" customHeight="1" hidden="1" outlineLevel="1" collapsed="1">
      <c r="A224" s="5" t="s">
        <v>80</v>
      </c>
      <c r="B224" s="153"/>
      <c r="C224" s="159"/>
      <c r="D224" s="6"/>
      <c r="E224" s="167"/>
      <c r="F224" s="139"/>
      <c r="G224" s="123"/>
      <c r="H224" s="180"/>
      <c r="I224" s="180"/>
      <c r="K224" s="38">
        <f t="shared" si="8"/>
        <v>0</v>
      </c>
    </row>
    <row r="225" spans="1:11" ht="15" customHeight="1" hidden="1" outlineLevel="2">
      <c r="A225" s="7"/>
      <c r="F225" s="140">
        <f>IF(E225="","",VLOOKUP(E225,'Popis muškarci'!$C$1:$E$116,2))</f>
      </c>
      <c r="G225" s="142">
        <f>IF(E225="","",VLOOKUP(E225,'Popis muškarci'!$C$1:$E$116,3))</f>
      </c>
      <c r="K225" s="38" t="e">
        <f t="shared" si="8"/>
        <v>#VALUE!</v>
      </c>
    </row>
    <row r="226" spans="1:11" ht="15" customHeight="1" hidden="1" outlineLevel="2">
      <c r="A226" s="7"/>
      <c r="F226" s="140">
        <f>IF(E226="","",VLOOKUP(E226,'Popis muškarci'!$C$1:$E$116,2))</f>
      </c>
      <c r="G226" s="142">
        <f>IF(E226="","",VLOOKUP(E226,'Popis muškarci'!$C$1:$E$116,3))</f>
      </c>
      <c r="K226" s="38" t="e">
        <f t="shared" si="8"/>
        <v>#VALUE!</v>
      </c>
    </row>
    <row r="227" spans="1:11" ht="15" customHeight="1" hidden="1" outlineLevel="2">
      <c r="A227" s="7"/>
      <c r="F227" s="140">
        <f>IF(E227="","",VLOOKUP(E227,'Popis muškarci'!$C$1:$E$116,2))</f>
      </c>
      <c r="G227" s="142">
        <f>IF(E227="","",VLOOKUP(E227,'Popis muškarci'!$C$1:$E$116,3))</f>
      </c>
      <c r="K227" s="38" t="e">
        <f t="shared" si="8"/>
        <v>#VALUE!</v>
      </c>
    </row>
    <row r="228" spans="1:11" ht="15" customHeight="1" hidden="1" outlineLevel="2">
      <c r="A228" s="7"/>
      <c r="F228" s="140">
        <f>IF(E228="","",VLOOKUP(E228,'Popis muškarci'!$C$1:$E$116,2))</f>
      </c>
      <c r="G228" s="142">
        <f>IF(E228="","",VLOOKUP(E228,'Popis muškarci'!$C$1:$E$116,3))</f>
      </c>
      <c r="K228" s="38" t="e">
        <f t="shared" si="8"/>
        <v>#VALUE!</v>
      </c>
    </row>
    <row r="229" spans="1:11" ht="15" customHeight="1" hidden="1" outlineLevel="1" collapsed="1">
      <c r="A229" s="5" t="s">
        <v>81</v>
      </c>
      <c r="B229" s="153"/>
      <c r="C229" s="159"/>
      <c r="D229" s="6"/>
      <c r="E229" s="167"/>
      <c r="F229" s="139"/>
      <c r="G229" s="123"/>
      <c r="H229" s="180"/>
      <c r="I229" s="180"/>
      <c r="K229" s="38">
        <f t="shared" si="8"/>
        <v>0</v>
      </c>
    </row>
    <row r="230" spans="1:11" ht="15" customHeight="1" hidden="1" outlineLevel="2">
      <c r="A230" s="7"/>
      <c r="F230" s="140">
        <f>IF(E230="","",VLOOKUP(E230,'Popis muškarci'!$C$1:$E$116,2))</f>
      </c>
      <c r="G230" s="142">
        <f>IF(E230="","",VLOOKUP(E230,'Popis muškarci'!$C$1:$E$116,3))</f>
      </c>
      <c r="K230" s="38" t="e">
        <f t="shared" si="8"/>
        <v>#VALUE!</v>
      </c>
    </row>
    <row r="231" spans="1:11" ht="15" customHeight="1" hidden="1" outlineLevel="2">
      <c r="A231" s="7"/>
      <c r="F231" s="140">
        <f>IF(E231="","",VLOOKUP(E231,'Popis muškarci'!$C$1:$E$116,2))</f>
      </c>
      <c r="G231" s="142">
        <f>IF(E231="","",VLOOKUP(E231,'Popis muškarci'!$C$1:$E$116,3))</f>
      </c>
      <c r="K231" s="38" t="e">
        <f t="shared" si="8"/>
        <v>#VALUE!</v>
      </c>
    </row>
    <row r="232" spans="1:11" ht="15" customHeight="1" hidden="1" outlineLevel="2">
      <c r="A232" s="7"/>
      <c r="F232" s="140">
        <f>IF(E232="","",VLOOKUP(E232,'Popis muškarci'!$C$1:$E$116,2))</f>
      </c>
      <c r="G232" s="142">
        <f>IF(E232="","",VLOOKUP(E232,'Popis muškarci'!$C$1:$E$116,3))</f>
      </c>
      <c r="K232" s="38" t="e">
        <f t="shared" si="8"/>
        <v>#VALUE!</v>
      </c>
    </row>
    <row r="233" spans="1:11" ht="15" customHeight="1" hidden="1" outlineLevel="2">
      <c r="A233" s="7"/>
      <c r="F233" s="140">
        <f>IF(E233="","",VLOOKUP(E233,'Popis muškarci'!$C$1:$E$116,2))</f>
      </c>
      <c r="G233" s="142">
        <f>IF(E233="","",VLOOKUP(E233,'Popis muškarci'!$C$1:$E$116,3))</f>
      </c>
      <c r="K233" s="38" t="e">
        <f t="shared" si="8"/>
        <v>#VALUE!</v>
      </c>
    </row>
    <row r="234" spans="1:11" ht="15" customHeight="1" hidden="1" outlineLevel="2">
      <c r="A234" s="7"/>
      <c r="F234" s="140">
        <f>IF(E234="","",VLOOKUP(E234,'Popis muškarci'!$C$1:$E$116,2))</f>
      </c>
      <c r="G234" s="142">
        <f>IF(E234="","",VLOOKUP(E234,'Popis muškarci'!$C$1:$E$116,3))</f>
      </c>
      <c r="K234" s="38" t="e">
        <f t="shared" si="8"/>
        <v>#VALUE!</v>
      </c>
    </row>
    <row r="235" spans="1:11" ht="15" customHeight="1" hidden="1" outlineLevel="1" collapsed="1">
      <c r="A235" s="5" t="s">
        <v>88</v>
      </c>
      <c r="B235" s="153"/>
      <c r="C235" s="159"/>
      <c r="D235" s="6"/>
      <c r="E235" s="167"/>
      <c r="F235" s="139"/>
      <c r="G235" s="123"/>
      <c r="H235" s="180"/>
      <c r="I235" s="180"/>
      <c r="K235" s="38">
        <f t="shared" si="8"/>
        <v>0</v>
      </c>
    </row>
    <row r="236" spans="1:11" ht="15" customHeight="1" hidden="1" outlineLevel="1">
      <c r="A236" s="7"/>
      <c r="F236" s="140">
        <f>IF(E236="","",VLOOKUP(E236,'Popis muškarci'!$C$1:$E$116,2))</f>
      </c>
      <c r="G236" s="142">
        <f>IF(E236="","",VLOOKUP(E236,'Popis muškarci'!$C$1:$E$116,3))</f>
      </c>
      <c r="K236" s="38" t="e">
        <f t="shared" si="8"/>
        <v>#VALUE!</v>
      </c>
    </row>
    <row r="237" spans="1:11" ht="15" customHeight="1" hidden="1" outlineLevel="1">
      <c r="A237" s="7"/>
      <c r="F237" s="140">
        <f>IF(E237="","",VLOOKUP(E237,'Popis muškarci'!$C$1:$E$116,2))</f>
      </c>
      <c r="G237" s="142">
        <f>IF(E237="","",VLOOKUP(E237,'Popis muškarci'!$C$1:$E$116,3))</f>
      </c>
      <c r="K237" s="38" t="e">
        <f t="shared" si="8"/>
        <v>#VALUE!</v>
      </c>
    </row>
    <row r="238" spans="1:11" ht="18" collapsed="1">
      <c r="A238" s="187" t="s">
        <v>95</v>
      </c>
      <c r="B238" s="194"/>
      <c r="C238" s="188"/>
      <c r="D238" s="189"/>
      <c r="E238" s="190"/>
      <c r="F238" s="195">
        <f>IF(E238="","",VLOOKUP(E238,'Popis muškarci'!$C$1:$E$116,2))</f>
      </c>
      <c r="G238" s="192"/>
      <c r="H238" s="193"/>
      <c r="I238" s="193"/>
      <c r="K238" s="38">
        <f t="shared" si="8"/>
        <v>0</v>
      </c>
    </row>
    <row r="239" spans="1:11" ht="15" customHeight="1" hidden="1" outlineLevel="1">
      <c r="A239" s="5" t="s">
        <v>75</v>
      </c>
      <c r="B239" s="153"/>
      <c r="C239" s="159"/>
      <c r="D239" s="6"/>
      <c r="E239" s="167"/>
      <c r="F239" s="139"/>
      <c r="G239" s="123"/>
      <c r="H239" s="180"/>
      <c r="I239" s="180"/>
      <c r="K239" s="38">
        <f t="shared" si="8"/>
        <v>0</v>
      </c>
    </row>
    <row r="240" spans="1:11" ht="15" customHeight="1" hidden="1" outlineLevel="2">
      <c r="A240" s="7"/>
      <c r="F240" s="140">
        <f>IF(E240="","",VLOOKUP(E240,'Popis muškarci'!$C$1:$E$116,2))</f>
      </c>
      <c r="G240" s="142">
        <f>IF(E240="","",VLOOKUP(E240,'Popis muškarci'!$C$1:$E$116,3))</f>
      </c>
      <c r="K240" s="38" t="e">
        <f t="shared" si="8"/>
        <v>#VALUE!</v>
      </c>
    </row>
    <row r="241" spans="1:11" ht="15" customHeight="1" hidden="1" outlineLevel="2">
      <c r="A241" s="7"/>
      <c r="F241" s="140">
        <f>IF(E241="","",VLOOKUP(E241,'Popis muškarci'!$C$1:$E$116,2))</f>
      </c>
      <c r="G241" s="142">
        <f>IF(E241="","",VLOOKUP(E241,'Popis muškarci'!$C$1:$E$116,3))</f>
      </c>
      <c r="K241" s="38" t="e">
        <f t="shared" si="8"/>
        <v>#VALUE!</v>
      </c>
    </row>
    <row r="242" spans="1:11" ht="15" customHeight="1" hidden="1" outlineLevel="2">
      <c r="A242" s="7"/>
      <c r="F242" s="140">
        <f>IF(E242="","",VLOOKUP(E242,'Popis muškarci'!$C$1:$E$116,2))</f>
      </c>
      <c r="G242" s="142">
        <f>IF(E242="","",VLOOKUP(E242,'Popis muškarci'!$C$1:$E$116,3))</f>
      </c>
      <c r="K242" s="38" t="e">
        <f t="shared" si="8"/>
        <v>#VALUE!</v>
      </c>
    </row>
    <row r="243" spans="1:11" ht="15" customHeight="1" hidden="1" outlineLevel="1" collapsed="1">
      <c r="A243" s="5" t="s">
        <v>76</v>
      </c>
      <c r="B243" s="153"/>
      <c r="C243" s="159"/>
      <c r="D243" s="6"/>
      <c r="E243" s="167"/>
      <c r="F243" s="139"/>
      <c r="G243" s="123"/>
      <c r="H243" s="180"/>
      <c r="I243" s="180"/>
      <c r="K243" s="38">
        <f t="shared" si="8"/>
        <v>0</v>
      </c>
    </row>
    <row r="244" spans="1:11" ht="15" customHeight="1" hidden="1" outlineLevel="2">
      <c r="A244" s="7"/>
      <c r="F244" s="140">
        <f>IF(E244="","",VLOOKUP(E244,'Popis muškarci'!$C$1:$E$116,2))</f>
      </c>
      <c r="G244" s="142">
        <f>IF(E244="","",VLOOKUP(E244,'Popis muškarci'!$C$1:$E$116,3))</f>
      </c>
      <c r="K244" s="38" t="e">
        <f t="shared" si="8"/>
        <v>#VALUE!</v>
      </c>
    </row>
    <row r="245" spans="1:11" ht="15" customHeight="1" hidden="1" outlineLevel="2">
      <c r="A245" s="7"/>
      <c r="F245" s="140">
        <f>IF(E245="","",VLOOKUP(E245,'Popis muškarci'!$C$1:$E$116,2))</f>
      </c>
      <c r="G245" s="142">
        <f>IF(E245="","",VLOOKUP(E245,'Popis muškarci'!$C$1:$E$116,3))</f>
      </c>
      <c r="K245" s="38" t="e">
        <f t="shared" si="8"/>
        <v>#VALUE!</v>
      </c>
    </row>
    <row r="246" spans="1:11" ht="15" customHeight="1" hidden="1" outlineLevel="1" collapsed="1">
      <c r="A246" s="5" t="s">
        <v>96</v>
      </c>
      <c r="B246" s="153"/>
      <c r="C246" s="159"/>
      <c r="D246" s="6"/>
      <c r="E246" s="167"/>
      <c r="F246" s="139"/>
      <c r="G246" s="123"/>
      <c r="H246" s="180"/>
      <c r="I246" s="180"/>
      <c r="K246" s="38">
        <f t="shared" si="8"/>
        <v>0</v>
      </c>
    </row>
    <row r="247" spans="1:11" ht="15" customHeight="1" hidden="1" outlineLevel="1">
      <c r="A247" s="7"/>
      <c r="F247" s="140">
        <f>IF(E247="","",VLOOKUP(E247,'Popis muškarci'!$C$1:$E$116,2))</f>
      </c>
      <c r="G247" s="142">
        <f>IF(E247="","",VLOOKUP(E247,'Popis muškarci'!$C$1:$E$116,3))</f>
      </c>
      <c r="K247" s="38" t="e">
        <f t="shared" si="8"/>
        <v>#VALUE!</v>
      </c>
    </row>
    <row r="248" spans="6:11" ht="15" customHeight="1" hidden="1" outlineLevel="1">
      <c r="F248" s="140">
        <f>IF(E248="","",VLOOKUP(E248,'Popis muškarci'!$C$1:$E$116,2))</f>
      </c>
      <c r="G248" s="142">
        <f>IF(E248="","",VLOOKUP(E248,'Popis muškarci'!$C$1:$E$116,3))</f>
      </c>
      <c r="K248" s="38" t="e">
        <f t="shared" si="8"/>
        <v>#VALUE!</v>
      </c>
    </row>
    <row r="249" spans="1:11" ht="18" collapsed="1">
      <c r="A249" s="187" t="s">
        <v>97</v>
      </c>
      <c r="B249" s="194"/>
      <c r="C249" s="188"/>
      <c r="D249" s="189"/>
      <c r="E249" s="190"/>
      <c r="F249" s="195">
        <f>IF(E249="","",VLOOKUP(E249,'Popis muškarci'!$C$1:$E$116,2))</f>
      </c>
      <c r="G249" s="192"/>
      <c r="H249" s="193"/>
      <c r="I249" s="193"/>
      <c r="K249" s="38">
        <f t="shared" si="8"/>
        <v>0</v>
      </c>
    </row>
    <row r="250" spans="1:11" ht="15" customHeight="1" hidden="1" outlineLevel="1">
      <c r="A250" s="5" t="s">
        <v>75</v>
      </c>
      <c r="B250" s="153"/>
      <c r="C250" s="159"/>
      <c r="D250" s="6"/>
      <c r="E250" s="167"/>
      <c r="F250" s="139"/>
      <c r="G250" s="123"/>
      <c r="H250" s="180"/>
      <c r="I250" s="180"/>
      <c r="K250" s="38">
        <f t="shared" si="8"/>
        <v>0</v>
      </c>
    </row>
    <row r="251" spans="1:11" ht="15" customHeight="1" hidden="1" outlineLevel="2">
      <c r="A251" s="7"/>
      <c r="F251" s="140">
        <f>IF(E251="","",VLOOKUP(E251,'Popis muškarci'!$C$1:$E$116,2))</f>
      </c>
      <c r="G251" s="142">
        <f>IF(E251="","",VLOOKUP(E251,'Popis muškarci'!$C$1:$E$116,3))</f>
      </c>
      <c r="K251" s="38" t="e">
        <f t="shared" si="8"/>
        <v>#VALUE!</v>
      </c>
    </row>
    <row r="252" spans="1:11" ht="15" customHeight="1" hidden="1" outlineLevel="2">
      <c r="A252" s="7"/>
      <c r="F252" s="140">
        <f>IF(E252="","",VLOOKUP(E252,'Popis muškarci'!$C$1:$E$116,2))</f>
      </c>
      <c r="G252" s="142">
        <f>IF(E252="","",VLOOKUP(E252,'Popis muškarci'!$C$1:$E$116,3))</f>
      </c>
      <c r="K252" s="38" t="e">
        <f t="shared" si="8"/>
        <v>#VALUE!</v>
      </c>
    </row>
    <row r="253" spans="1:11" ht="15" customHeight="1" hidden="1" outlineLevel="2">
      <c r="A253" s="7"/>
      <c r="F253" s="140">
        <f>IF(E253="","",VLOOKUP(E253,'Popis muškarci'!$C$1:$E$116,2))</f>
      </c>
      <c r="G253" s="142">
        <f>IF(E253="","",VLOOKUP(E253,'Popis muškarci'!$C$1:$E$116,3))</f>
      </c>
      <c r="K253" s="38" t="e">
        <f t="shared" si="8"/>
        <v>#VALUE!</v>
      </c>
    </row>
    <row r="254" spans="1:11" ht="15" customHeight="1" hidden="1" outlineLevel="2">
      <c r="A254" s="7"/>
      <c r="F254" s="140">
        <f>IF(E254="","",VLOOKUP(E254,'Popis muškarci'!$C$1:$E$116,2))</f>
      </c>
      <c r="G254" s="142">
        <f>IF(E254="","",VLOOKUP(E254,'Popis muškarci'!$C$1:$E$116,3))</f>
      </c>
      <c r="K254" s="38" t="e">
        <f t="shared" si="8"/>
        <v>#VALUE!</v>
      </c>
    </row>
    <row r="255" spans="1:11" ht="15" customHeight="1" hidden="1" outlineLevel="1" collapsed="1">
      <c r="A255" s="5" t="s">
        <v>76</v>
      </c>
      <c r="B255" s="153"/>
      <c r="C255" s="159"/>
      <c r="D255" s="6"/>
      <c r="E255" s="167"/>
      <c r="F255" s="139"/>
      <c r="G255" s="123"/>
      <c r="H255" s="180"/>
      <c r="I255" s="180"/>
      <c r="K255" s="38">
        <f t="shared" si="8"/>
        <v>0</v>
      </c>
    </row>
    <row r="256" spans="1:11" ht="15" customHeight="1" hidden="1" outlineLevel="2">
      <c r="A256" s="7"/>
      <c r="F256" s="140">
        <f>IF(E256="","",VLOOKUP(E256,'Popis muškarci'!$C$1:$E$116,2))</f>
      </c>
      <c r="G256" s="142">
        <f>IF(E256="","",VLOOKUP(E256,'Popis muškarci'!$C$1:$E$116,3))</f>
      </c>
      <c r="K256" s="38" t="e">
        <f t="shared" si="8"/>
        <v>#VALUE!</v>
      </c>
    </row>
    <row r="257" spans="1:11" ht="15" customHeight="1" hidden="1" outlineLevel="2">
      <c r="A257" s="7"/>
      <c r="F257" s="140">
        <f>IF(E257="","",VLOOKUP(E257,'Popis muškarci'!$C$1:$E$116,2))</f>
      </c>
      <c r="G257" s="142">
        <f>IF(E257="","",VLOOKUP(E257,'Popis muškarci'!$C$1:$E$116,3))</f>
      </c>
      <c r="K257" s="38" t="e">
        <f t="shared" si="8"/>
        <v>#VALUE!</v>
      </c>
    </row>
    <row r="258" spans="1:11" ht="15" customHeight="1" hidden="1" outlineLevel="2">
      <c r="A258" s="7"/>
      <c r="F258" s="140">
        <f>IF(E258="","",VLOOKUP(E258,'Popis muškarci'!$C$1:$E$116,2))</f>
      </c>
      <c r="G258" s="142">
        <f>IF(E258="","",VLOOKUP(E258,'Popis muškarci'!$C$1:$E$116,3))</f>
      </c>
      <c r="K258" s="38" t="e">
        <f t="shared" si="8"/>
        <v>#VALUE!</v>
      </c>
    </row>
    <row r="259" spans="1:11" ht="15" customHeight="1" hidden="1" outlineLevel="2">
      <c r="A259" s="7"/>
      <c r="F259" s="140">
        <f>IF(E259="","",VLOOKUP(E259,'Popis muškarci'!$C$1:$E$116,2))</f>
      </c>
      <c r="G259" s="142">
        <f>IF(E259="","",VLOOKUP(E259,'Popis muškarci'!$C$1:$E$116,3))</f>
      </c>
      <c r="K259" s="38" t="e">
        <f t="shared" si="8"/>
        <v>#VALUE!</v>
      </c>
    </row>
    <row r="260" spans="1:11" ht="15" customHeight="1" hidden="1" outlineLevel="2">
      <c r="A260" s="7"/>
      <c r="F260" s="140">
        <f>IF(E260="","",VLOOKUP(E260,'Popis muškarci'!$C$1:$E$116,2))</f>
      </c>
      <c r="G260" s="142">
        <f>IF(E260="","",VLOOKUP(E260,'Popis muškarci'!$C$1:$E$116,3))</f>
      </c>
      <c r="K260" s="38" t="e">
        <f t="shared" si="8"/>
        <v>#VALUE!</v>
      </c>
    </row>
    <row r="261" spans="1:11" ht="15" customHeight="1" hidden="1" outlineLevel="1" collapsed="1">
      <c r="A261" s="5" t="s">
        <v>77</v>
      </c>
      <c r="B261" s="153"/>
      <c r="C261" s="159"/>
      <c r="D261" s="6"/>
      <c r="E261" s="167"/>
      <c r="F261" s="139"/>
      <c r="G261" s="123"/>
      <c r="H261" s="180"/>
      <c r="I261" s="180"/>
      <c r="K261" s="38">
        <f t="shared" si="8"/>
        <v>0</v>
      </c>
    </row>
    <row r="262" spans="1:11" ht="15" customHeight="1" hidden="1" outlineLevel="2">
      <c r="A262" s="7"/>
      <c r="F262" s="140">
        <f>IF(E262="","",VLOOKUP(E262,'Popis muškarci'!$C$1:$E$116,2))</f>
      </c>
      <c r="G262" s="142">
        <f>IF(E262="","",VLOOKUP(E262,'Popis muškarci'!$C$1:$E$116,3))</f>
      </c>
      <c r="K262" s="38" t="e">
        <f t="shared" si="8"/>
        <v>#VALUE!</v>
      </c>
    </row>
    <row r="263" spans="1:7" ht="15" customHeight="1" hidden="1" outlineLevel="2">
      <c r="A263" s="7"/>
      <c r="F263" s="140">
        <f>IF(E263="","",VLOOKUP(E263,'Popis muškarci'!$C$1:$E$116,2))</f>
      </c>
      <c r="G263" s="142">
        <f>IF(E263="","",VLOOKUP(E263,'Popis muškarci'!$C$1:$E$116,3))</f>
      </c>
    </row>
    <row r="264" spans="1:11" ht="15" customHeight="1" hidden="1" outlineLevel="1" collapsed="1">
      <c r="A264" s="5" t="s">
        <v>78</v>
      </c>
      <c r="B264" s="153"/>
      <c r="C264" s="159"/>
      <c r="D264" s="6"/>
      <c r="E264" s="167"/>
      <c r="F264" s="139"/>
      <c r="G264" s="123"/>
      <c r="H264" s="180"/>
      <c r="I264" s="180"/>
      <c r="K264" s="38">
        <f aca="true" t="shared" si="9" ref="K264:K299">DATEDIF(G264,I264,"y")</f>
        <v>0</v>
      </c>
    </row>
    <row r="265" spans="1:11" ht="15" customHeight="1" hidden="1" outlineLevel="2">
      <c r="A265" s="7"/>
      <c r="F265" s="140">
        <f>IF(E265="","",VLOOKUP(E265,'Popis muškarci'!$C$1:$E$116,2))</f>
      </c>
      <c r="G265" s="142">
        <f>IF(E265="","",VLOOKUP(E265,'Popis muškarci'!$C$1:$E$116,3))</f>
      </c>
      <c r="K265" s="38" t="e">
        <f t="shared" si="9"/>
        <v>#VALUE!</v>
      </c>
    </row>
    <row r="266" spans="1:11" ht="15" customHeight="1" hidden="1" outlineLevel="2">
      <c r="A266" s="7"/>
      <c r="F266" s="140">
        <f>IF(E266="","",VLOOKUP(E266,'Popis muškarci'!$C$1:$E$116,2))</f>
      </c>
      <c r="G266" s="142">
        <f>IF(E266="","",VLOOKUP(E266,'Popis muškarci'!$C$1:$E$116,3))</f>
      </c>
      <c r="K266" s="38" t="e">
        <f t="shared" si="9"/>
        <v>#VALUE!</v>
      </c>
    </row>
    <row r="267" spans="1:11" ht="15" customHeight="1" hidden="1" outlineLevel="2">
      <c r="A267" s="7"/>
      <c r="F267" s="140">
        <f>IF(E267="","",VLOOKUP(E267,'Popis muškarci'!$C$1:$E$116,2))</f>
      </c>
      <c r="G267" s="142">
        <f>IF(E267="","",VLOOKUP(E267,'Popis muškarci'!$C$1:$E$116,3))</f>
      </c>
      <c r="K267" s="38" t="e">
        <f t="shared" si="9"/>
        <v>#VALUE!</v>
      </c>
    </row>
    <row r="268" spans="1:11" ht="15" customHeight="1" hidden="1" outlineLevel="2">
      <c r="A268" s="7"/>
      <c r="F268" s="140">
        <f>IF(E268="","",VLOOKUP(E268,'Popis muškarci'!$C$1:$E$116,2))</f>
      </c>
      <c r="G268" s="142">
        <f>IF(E268="","",VLOOKUP(E268,'Popis muškarci'!$C$1:$E$116,3))</f>
      </c>
      <c r="K268" s="38" t="e">
        <f t="shared" si="9"/>
        <v>#VALUE!</v>
      </c>
    </row>
    <row r="269" spans="1:11" ht="15" customHeight="1" hidden="1" outlineLevel="1" collapsed="1">
      <c r="A269" s="5" t="s">
        <v>79</v>
      </c>
      <c r="B269" s="153"/>
      <c r="C269" s="159"/>
      <c r="D269" s="6"/>
      <c r="E269" s="167"/>
      <c r="F269" s="139"/>
      <c r="G269" s="123"/>
      <c r="H269" s="180"/>
      <c r="I269" s="180"/>
      <c r="K269" s="38">
        <f t="shared" si="9"/>
        <v>0</v>
      </c>
    </row>
    <row r="270" spans="1:11" ht="15" customHeight="1" hidden="1" outlineLevel="2">
      <c r="A270" s="7"/>
      <c r="F270" s="140">
        <f>IF(E270="","",VLOOKUP(E270,'Popis muškarci'!$C$1:$E$116,2))</f>
      </c>
      <c r="G270" s="142">
        <f>IF(E270="","",VLOOKUP(E270,'Popis muškarci'!$C$1:$E$116,3))</f>
      </c>
      <c r="K270" s="38" t="e">
        <f t="shared" si="9"/>
        <v>#VALUE!</v>
      </c>
    </row>
    <row r="271" spans="1:11" ht="15" customHeight="1" hidden="1" outlineLevel="2">
      <c r="A271" s="7"/>
      <c r="F271" s="140">
        <f>IF(E271="","",VLOOKUP(E271,'Popis muškarci'!$C$1:$E$116,2))</f>
      </c>
      <c r="G271" s="142">
        <f>IF(E271="","",VLOOKUP(E271,'Popis muškarci'!$C$1:$E$116,3))</f>
      </c>
      <c r="K271" s="38" t="e">
        <f t="shared" si="9"/>
        <v>#VALUE!</v>
      </c>
    </row>
    <row r="272" spans="1:11" ht="15" customHeight="1" hidden="1" outlineLevel="2">
      <c r="A272" s="7"/>
      <c r="F272" s="140">
        <f>IF(E272="","",VLOOKUP(E272,'Popis muškarci'!$C$1:$E$116,2))</f>
      </c>
      <c r="G272" s="142">
        <f>IF(E272="","",VLOOKUP(E272,'Popis muškarci'!$C$1:$E$116,3))</f>
      </c>
      <c r="K272" s="38" t="e">
        <f t="shared" si="9"/>
        <v>#VALUE!</v>
      </c>
    </row>
    <row r="273" spans="1:11" ht="15" customHeight="1" hidden="1" outlineLevel="1" collapsed="1">
      <c r="A273" s="5" t="s">
        <v>80</v>
      </c>
      <c r="B273" s="153"/>
      <c r="C273" s="159"/>
      <c r="D273" s="6"/>
      <c r="E273" s="167"/>
      <c r="F273" s="139"/>
      <c r="G273" s="123"/>
      <c r="H273" s="180"/>
      <c r="I273" s="180"/>
      <c r="K273" s="38">
        <f t="shared" si="9"/>
        <v>0</v>
      </c>
    </row>
    <row r="274" spans="1:11" ht="15" customHeight="1" hidden="1" outlineLevel="2">
      <c r="A274" s="7"/>
      <c r="F274" s="140">
        <f>IF(E274="","",VLOOKUP(E274,'Popis muškarci'!$C$1:$E$116,2))</f>
      </c>
      <c r="G274" s="142">
        <f>IF(E274="","",VLOOKUP(E274,'Popis muškarci'!$C$1:$E$116,3))</f>
      </c>
      <c r="K274" s="38" t="e">
        <f t="shared" si="9"/>
        <v>#VALUE!</v>
      </c>
    </row>
    <row r="275" spans="1:11" ht="15" customHeight="1" hidden="1" outlineLevel="2">
      <c r="A275" s="7"/>
      <c r="F275" s="140">
        <f>IF(E275="","",VLOOKUP(E275,'Popis muškarci'!$C$1:$E$116,2))</f>
      </c>
      <c r="G275" s="142">
        <f>IF(E275="","",VLOOKUP(E275,'Popis muškarci'!$C$1:$E$116,3))</f>
      </c>
      <c r="K275" s="38" t="e">
        <f t="shared" si="9"/>
        <v>#VALUE!</v>
      </c>
    </row>
    <row r="276" spans="1:11" ht="15" customHeight="1" hidden="1" outlineLevel="2">
      <c r="A276" s="7"/>
      <c r="F276" s="140">
        <f>IF(E276="","",VLOOKUP(E276,'Popis muškarci'!$C$1:$E$116,2))</f>
      </c>
      <c r="G276" s="142">
        <f>IF(E276="","",VLOOKUP(E276,'Popis muškarci'!$C$1:$E$116,3))</f>
      </c>
      <c r="K276" s="38" t="e">
        <f t="shared" si="9"/>
        <v>#VALUE!</v>
      </c>
    </row>
    <row r="277" spans="1:11" ht="15" customHeight="1" hidden="1" outlineLevel="1" collapsed="1">
      <c r="A277" s="5" t="s">
        <v>91</v>
      </c>
      <c r="B277" s="153"/>
      <c r="C277" s="159"/>
      <c r="D277" s="6"/>
      <c r="E277" s="171"/>
      <c r="F277" s="139"/>
      <c r="G277" s="123"/>
      <c r="H277" s="180"/>
      <c r="I277" s="180"/>
      <c r="K277" s="38">
        <f t="shared" si="9"/>
        <v>0</v>
      </c>
    </row>
    <row r="278" spans="1:11" ht="15" customHeight="1" hidden="1" outlineLevel="1">
      <c r="A278" s="7"/>
      <c r="F278" s="140">
        <f>IF(E278="","",VLOOKUP(E278,'Popis muškarci'!$C$1:$E$116,2))</f>
      </c>
      <c r="G278" s="142">
        <f>IF(E278="","",VLOOKUP(E278,'Popis muškarci'!$C$1:$E$116,3))</f>
      </c>
      <c r="K278" s="38" t="e">
        <f t="shared" si="9"/>
        <v>#VALUE!</v>
      </c>
    </row>
    <row r="279" spans="1:11" ht="15" customHeight="1" hidden="1" outlineLevel="1">
      <c r="A279" s="7"/>
      <c r="D279" s="39"/>
      <c r="F279" s="140">
        <f>IF(E279="","",VLOOKUP(E279,'Popis muškarci'!$C$1:$E$116,2))</f>
      </c>
      <c r="G279" s="142">
        <f>IF(E279="","",VLOOKUP(E279,'Popis muškarci'!$C$1:$E$116,3))</f>
      </c>
      <c r="K279" s="38" t="e">
        <f t="shared" si="9"/>
        <v>#VALUE!</v>
      </c>
    </row>
    <row r="280" spans="1:11" ht="15" customHeight="1" hidden="1" outlineLevel="1">
      <c r="A280" s="7"/>
      <c r="D280" s="39"/>
      <c r="F280" s="140">
        <f>IF(E280="","",VLOOKUP(E280,'Popis muškarci'!$C$1:$E$116,2))</f>
      </c>
      <c r="G280" s="142">
        <f>IF(E280="","",VLOOKUP(E280,'Popis muškarci'!$C$1:$E$116,3))</f>
      </c>
      <c r="K280" s="38" t="e">
        <f t="shared" si="9"/>
        <v>#VALUE!</v>
      </c>
    </row>
    <row r="281" spans="1:11" ht="15" customHeight="1" hidden="1" outlineLevel="1">
      <c r="A281" s="7"/>
      <c r="D281" s="39"/>
      <c r="F281" s="140">
        <f>IF(E281="","",VLOOKUP(E281,'Popis muškarci'!$C$1:$E$116,2))</f>
      </c>
      <c r="G281" s="142">
        <f>IF(E281="","",VLOOKUP(E281,'Popis muškarci'!$C$1:$E$116,3))</f>
      </c>
      <c r="K281" s="38" t="e">
        <f t="shared" si="9"/>
        <v>#VALUE!</v>
      </c>
    </row>
    <row r="282" spans="1:11" ht="15" customHeight="1" hidden="1" outlineLevel="1">
      <c r="A282" s="7"/>
      <c r="D282" s="39"/>
      <c r="F282" s="140">
        <f>IF(E282="","",VLOOKUP(E282,'Popis muškarci'!$C$1:$E$116,2))</f>
      </c>
      <c r="G282" s="142">
        <f>IF(E282="","",VLOOKUP(E282,'Popis muškarci'!$C$1:$E$116,3))</f>
      </c>
      <c r="K282" s="38" t="e">
        <f t="shared" si="9"/>
        <v>#VALUE!</v>
      </c>
    </row>
    <row r="283" spans="1:11" ht="15" customHeight="1" hidden="1" outlineLevel="1">
      <c r="A283" s="7"/>
      <c r="D283" s="39"/>
      <c r="F283" s="140">
        <f>IF(E283="","",VLOOKUP(E283,'Popis muškarci'!$C$1:$E$116,2))</f>
      </c>
      <c r="G283" s="142">
        <f>IF(E283="","",VLOOKUP(E283,'Popis muškarci'!$C$1:$E$116,3))</f>
      </c>
      <c r="K283" s="38" t="e">
        <f t="shared" si="9"/>
        <v>#VALUE!</v>
      </c>
    </row>
    <row r="284" spans="1:11" ht="18" collapsed="1">
      <c r="A284" s="187" t="s">
        <v>98</v>
      </c>
      <c r="B284" s="194"/>
      <c r="C284" s="188"/>
      <c r="D284" s="189"/>
      <c r="E284" s="190"/>
      <c r="F284" s="195">
        <f>IF(E284="","",VLOOKUP(E284,'Popis muškarci'!$C$1:$E$116,2))</f>
      </c>
      <c r="G284" s="192"/>
      <c r="H284" s="193"/>
      <c r="I284" s="193"/>
      <c r="K284" s="38">
        <f t="shared" si="9"/>
        <v>0</v>
      </c>
    </row>
    <row r="285" spans="1:11" ht="15" customHeight="1" hidden="1" outlineLevel="1">
      <c r="A285" s="5" t="s">
        <v>99</v>
      </c>
      <c r="B285" s="153"/>
      <c r="C285" s="159"/>
      <c r="D285" s="6"/>
      <c r="E285" s="171"/>
      <c r="F285" s="139"/>
      <c r="G285" s="123"/>
      <c r="H285" s="180"/>
      <c r="I285" s="180"/>
      <c r="K285" s="38">
        <f t="shared" si="9"/>
        <v>0</v>
      </c>
    </row>
    <row r="286" spans="1:11" ht="15" customHeight="1" hidden="1" outlineLevel="2">
      <c r="A286" s="7"/>
      <c r="F286" s="140">
        <f>IF(E286="","",VLOOKUP(E286,'Popis muškarci'!$C$1:$E$116,2))</f>
      </c>
      <c r="G286" s="142">
        <f>IF(E286="","",VLOOKUP(E286,'Popis muškarci'!$C$1:$E$116,3))</f>
      </c>
      <c r="K286" s="38" t="e">
        <f t="shared" si="9"/>
        <v>#VALUE!</v>
      </c>
    </row>
    <row r="287" spans="1:11" ht="15" customHeight="1" hidden="1" outlineLevel="2">
      <c r="A287" s="7"/>
      <c r="F287" s="140">
        <f>IF(E287="","",VLOOKUP(E287,'Popis muškarci'!$C$1:$E$116,2))</f>
      </c>
      <c r="G287" s="142">
        <f>IF(E287="","",VLOOKUP(E287,'Popis muškarci'!$C$1:$E$116,3))</f>
      </c>
      <c r="K287" s="38" t="e">
        <f t="shared" si="9"/>
        <v>#VALUE!</v>
      </c>
    </row>
    <row r="288" spans="1:11" ht="15" customHeight="1" hidden="1" outlineLevel="2">
      <c r="A288" s="7"/>
      <c r="F288" s="140">
        <f>IF(E288="","",VLOOKUP(E288,'Popis muškarci'!$C$1:$E$116,2))</f>
      </c>
      <c r="G288" s="142">
        <f>IF(E288="","",VLOOKUP(E288,'Popis muškarci'!$C$1:$E$116,3))</f>
      </c>
      <c r="K288" s="38" t="e">
        <f t="shared" si="9"/>
        <v>#VALUE!</v>
      </c>
    </row>
    <row r="289" spans="1:11" ht="15" customHeight="1" hidden="1" outlineLevel="1" collapsed="1">
      <c r="A289" s="5" t="s">
        <v>77</v>
      </c>
      <c r="B289" s="153"/>
      <c r="C289" s="159"/>
      <c r="D289" s="6"/>
      <c r="E289" s="171"/>
      <c r="F289" s="139"/>
      <c r="G289" s="123"/>
      <c r="H289" s="180"/>
      <c r="I289" s="180"/>
      <c r="K289" s="38">
        <f t="shared" si="9"/>
        <v>0</v>
      </c>
    </row>
    <row r="290" spans="1:11" ht="15" customHeight="1" hidden="1" outlineLevel="2">
      <c r="A290" s="7"/>
      <c r="F290" s="140">
        <f>IF(E290="","",VLOOKUP(E290,'Popis muškarci'!$C$1:$E$116,2))</f>
      </c>
      <c r="G290" s="142">
        <f>IF(E290="","",VLOOKUP(E290,'Popis muškarci'!$C$1:$E$116,3))</f>
      </c>
      <c r="K290" s="38" t="e">
        <f t="shared" si="9"/>
        <v>#VALUE!</v>
      </c>
    </row>
    <row r="291" spans="1:11" ht="15" customHeight="1" hidden="1" outlineLevel="2">
      <c r="A291" s="7"/>
      <c r="F291" s="140">
        <f>IF(E291="","",VLOOKUP(E291,'Popis muškarci'!$C$1:$E$116,2))</f>
      </c>
      <c r="G291" s="142">
        <f>IF(E291="","",VLOOKUP(E291,'Popis muškarci'!$C$1:$E$116,3))</f>
      </c>
      <c r="K291" s="38" t="e">
        <f t="shared" si="9"/>
        <v>#VALUE!</v>
      </c>
    </row>
    <row r="292" spans="1:11" ht="15" customHeight="1" hidden="1" outlineLevel="1" collapsed="1">
      <c r="A292" s="5" t="s">
        <v>78</v>
      </c>
      <c r="B292" s="153"/>
      <c r="C292" s="159"/>
      <c r="D292" s="6"/>
      <c r="E292" s="171"/>
      <c r="F292" s="139"/>
      <c r="G292" s="123"/>
      <c r="H292" s="180"/>
      <c r="I292" s="180"/>
      <c r="K292" s="38">
        <f t="shared" si="9"/>
        <v>0</v>
      </c>
    </row>
    <row r="293" spans="1:11" ht="15" customHeight="1" hidden="1" outlineLevel="2">
      <c r="A293" s="7"/>
      <c r="F293" s="140">
        <f>IF(E293="","",VLOOKUP(E293,'Popis muškarci'!$C$1:$E$116,2))</f>
      </c>
      <c r="G293" s="142">
        <f>IF(E293="","",VLOOKUP(E293,'Popis muškarci'!$C$1:$E$116,3))</f>
      </c>
      <c r="K293" s="38" t="e">
        <f t="shared" si="9"/>
        <v>#VALUE!</v>
      </c>
    </row>
    <row r="294" spans="1:11" ht="15" customHeight="1" hidden="1" outlineLevel="2">
      <c r="A294" s="7"/>
      <c r="F294" s="140">
        <f>IF(E294="","",VLOOKUP(E294,'Popis muškarci'!$C$1:$E$116,2))</f>
      </c>
      <c r="G294" s="142">
        <f>IF(E294="","",VLOOKUP(E294,'Popis muškarci'!$C$1:$E$116,3))</f>
      </c>
      <c r="K294" s="38" t="e">
        <f t="shared" si="9"/>
        <v>#VALUE!</v>
      </c>
    </row>
    <row r="295" spans="1:11" ht="15" customHeight="1" hidden="1" outlineLevel="1" collapsed="1">
      <c r="A295" s="5" t="s">
        <v>79</v>
      </c>
      <c r="B295" s="153"/>
      <c r="C295" s="159"/>
      <c r="D295" s="6"/>
      <c r="E295" s="167"/>
      <c r="F295" s="139"/>
      <c r="G295" s="123"/>
      <c r="H295" s="180"/>
      <c r="I295" s="180"/>
      <c r="K295" s="38">
        <f t="shared" si="9"/>
        <v>0</v>
      </c>
    </row>
    <row r="296" spans="1:11" ht="15" customHeight="1" hidden="1" outlineLevel="2">
      <c r="A296" s="7"/>
      <c r="F296" s="140">
        <f>IF(E296="","",VLOOKUP(E296,'Popis muškarci'!$C$1:$E$116,2))</f>
      </c>
      <c r="G296" s="142">
        <f>IF(E296="","",VLOOKUP(E296,'Popis muškarci'!$C$1:$E$116,3))</f>
      </c>
      <c r="K296" s="38" t="e">
        <f t="shared" si="9"/>
        <v>#VALUE!</v>
      </c>
    </row>
    <row r="297" spans="1:11" ht="15" customHeight="1" hidden="1" outlineLevel="2">
      <c r="A297" s="7"/>
      <c r="F297" s="140">
        <f>IF(E297="","",VLOOKUP(E297,'Popis muškarci'!$C$1:$E$116,2))</f>
      </c>
      <c r="G297" s="142">
        <f>IF(E297="","",VLOOKUP(E297,'Popis muškarci'!$C$1:$E$116,3))</f>
      </c>
      <c r="K297" s="38" t="e">
        <f t="shared" si="9"/>
        <v>#VALUE!</v>
      </c>
    </row>
    <row r="298" spans="1:11" ht="15" customHeight="1" hidden="1" outlineLevel="1" collapsed="1">
      <c r="A298" s="5" t="s">
        <v>80</v>
      </c>
      <c r="B298" s="153"/>
      <c r="C298" s="159"/>
      <c r="D298" s="6"/>
      <c r="E298" s="167"/>
      <c r="F298" s="139"/>
      <c r="G298" s="123"/>
      <c r="H298" s="180"/>
      <c r="I298" s="180"/>
      <c r="K298" s="38">
        <f t="shared" si="9"/>
        <v>0</v>
      </c>
    </row>
    <row r="299" spans="1:11" ht="15" customHeight="1" hidden="1" outlineLevel="2">
      <c r="A299" s="7"/>
      <c r="F299" s="140">
        <f>IF(E299="","",VLOOKUP(E299,'Popis muškarci'!$C$1:$E$116,2))</f>
      </c>
      <c r="G299" s="142">
        <f>IF(E299="","",VLOOKUP(E299,'Popis muškarci'!$C$1:$E$116,3))</f>
      </c>
      <c r="K299" s="38" t="e">
        <f t="shared" si="9"/>
        <v>#VALUE!</v>
      </c>
    </row>
    <row r="300" spans="1:7" ht="15" customHeight="1" hidden="1" outlineLevel="2">
      <c r="A300" s="7"/>
      <c r="F300" s="140">
        <f>IF(E300="","",VLOOKUP(E300,'Popis muškarci'!$C$1:$E$116,2))</f>
      </c>
      <c r="G300" s="142">
        <f>IF(E300="","",VLOOKUP(E300,'Popis muškarci'!$C$1:$E$116,3))</f>
      </c>
    </row>
    <row r="301" spans="1:11" ht="15" customHeight="1" hidden="1" outlineLevel="1" collapsed="1">
      <c r="A301" s="5" t="s">
        <v>81</v>
      </c>
      <c r="B301" s="153"/>
      <c r="C301" s="159"/>
      <c r="D301" s="6"/>
      <c r="E301" s="167"/>
      <c r="F301" s="139"/>
      <c r="G301" s="123"/>
      <c r="H301" s="180"/>
      <c r="I301" s="180"/>
      <c r="K301" s="38">
        <f aca="true" t="shared" si="10" ref="K301:K307">DATEDIF(G301,I301,"y")</f>
        <v>0</v>
      </c>
    </row>
    <row r="302" spans="1:11" ht="15" customHeight="1" hidden="1" outlineLevel="1">
      <c r="A302" s="7"/>
      <c r="F302" s="140">
        <f>IF(E302="","",VLOOKUP(E302,'Popis muškarci'!$C$1:$E$116,2))</f>
      </c>
      <c r="G302" s="142">
        <f>IF(E302="","",VLOOKUP(E302,'Popis muškarci'!$C$1:$E$116,3))</f>
      </c>
      <c r="K302" s="38" t="e">
        <f t="shared" si="10"/>
        <v>#VALUE!</v>
      </c>
    </row>
    <row r="303" spans="1:11" ht="15" customHeight="1" hidden="1" outlineLevel="1">
      <c r="A303" s="7"/>
      <c r="F303" s="140">
        <f>IF(E303="","",VLOOKUP(E303,'Popis muškarci'!$C$1:$E$116,2))</f>
      </c>
      <c r="G303" s="142">
        <f>IF(E303="","",VLOOKUP(E303,'Popis muškarci'!$C$1:$E$116,3))</f>
      </c>
      <c r="K303" s="38" t="e">
        <f t="shared" si="10"/>
        <v>#VALUE!</v>
      </c>
    </row>
    <row r="304" spans="1:11" ht="15" customHeight="1" hidden="1" outlineLevel="1">
      <c r="A304" s="7"/>
      <c r="F304" s="140">
        <f>IF(E304="","",VLOOKUP(E304,'Popis muškarci'!$C$1:$E$116,2))</f>
      </c>
      <c r="G304" s="142">
        <f>IF(E304="","",VLOOKUP(E304,'Popis muškarci'!$C$1:$E$116,3))</f>
      </c>
      <c r="K304" s="38" t="e">
        <f t="shared" si="10"/>
        <v>#VALUE!</v>
      </c>
    </row>
    <row r="305" spans="1:11" ht="18" collapsed="1">
      <c r="A305" s="187" t="s">
        <v>100</v>
      </c>
      <c r="B305" s="194"/>
      <c r="C305" s="188"/>
      <c r="D305" s="189"/>
      <c r="E305" s="190"/>
      <c r="F305" s="195">
        <f>IF(E305="","",VLOOKUP(E305,'Popis muškarci'!$C$1:$E$116,2))</f>
      </c>
      <c r="G305" s="192"/>
      <c r="H305" s="193"/>
      <c r="I305" s="193"/>
      <c r="K305" s="38">
        <f t="shared" si="10"/>
        <v>0</v>
      </c>
    </row>
    <row r="306" spans="1:11" ht="15" customHeight="1" hidden="1" outlineLevel="1">
      <c r="A306" s="5" t="s">
        <v>75</v>
      </c>
      <c r="B306" s="153"/>
      <c r="C306" s="159"/>
      <c r="D306" s="6"/>
      <c r="E306" s="167"/>
      <c r="F306" s="139"/>
      <c r="G306" s="123"/>
      <c r="H306" s="180"/>
      <c r="I306" s="180"/>
      <c r="K306" s="38">
        <f t="shared" si="10"/>
        <v>0</v>
      </c>
    </row>
    <row r="307" spans="1:11" ht="15" customHeight="1" hidden="1" outlineLevel="2">
      <c r="A307" s="7"/>
      <c r="F307" s="140">
        <f>IF(E307="","",VLOOKUP(E307,'Popis muškarci'!$C$1:$E$116,2))</f>
      </c>
      <c r="G307" s="142">
        <f>IF(E307="","",VLOOKUP(E307,'Popis muškarci'!$C$1:$E$116,3))</f>
      </c>
      <c r="K307" s="38" t="e">
        <f t="shared" si="10"/>
        <v>#VALUE!</v>
      </c>
    </row>
    <row r="308" spans="1:7" ht="15" customHeight="1" hidden="1" outlineLevel="2">
      <c r="A308" s="7"/>
      <c r="F308" s="140">
        <f>IF(E308="","",VLOOKUP(E308,'Popis muškarci'!$C$1:$E$116,2))</f>
      </c>
      <c r="G308" s="142">
        <f>IF(E308="","",VLOOKUP(E308,'Popis muškarci'!$C$1:$E$116,3))</f>
      </c>
    </row>
    <row r="309" spans="1:11" ht="15" customHeight="1" hidden="1" outlineLevel="1" collapsed="1">
      <c r="A309" s="5" t="s">
        <v>76</v>
      </c>
      <c r="B309" s="153"/>
      <c r="C309" s="159"/>
      <c r="D309" s="6"/>
      <c r="E309" s="167"/>
      <c r="F309" s="139"/>
      <c r="G309" s="123"/>
      <c r="H309" s="180"/>
      <c r="I309" s="180"/>
      <c r="K309" s="38">
        <f>DATEDIF(G309,I309,"y")</f>
        <v>0</v>
      </c>
    </row>
    <row r="310" spans="1:11" ht="15" customHeight="1" hidden="1" outlineLevel="2">
      <c r="A310" s="7"/>
      <c r="F310" s="140">
        <f>IF(E310="","",VLOOKUP(E310,'Popis muškarci'!$C$1:$E$116,2))</f>
      </c>
      <c r="G310" s="142">
        <f>IF(E310="","",VLOOKUP(E310,'Popis muškarci'!$C$1:$E$116,3))</f>
      </c>
      <c r="K310" s="38" t="e">
        <f>DATEDIF(G310,I310,"y")</f>
        <v>#VALUE!</v>
      </c>
    </row>
    <row r="311" spans="1:7" ht="15" customHeight="1" hidden="1" outlineLevel="2">
      <c r="A311" s="7"/>
      <c r="F311" s="140">
        <f>IF(E311="","",VLOOKUP(E311,'Popis muškarci'!$C$1:$E$116,2))</f>
      </c>
      <c r="G311" s="142">
        <f>IF(E311="","",VLOOKUP(E311,'Popis muškarci'!$C$1:$E$116,3))</f>
      </c>
    </row>
    <row r="312" spans="1:11" ht="15" customHeight="1" hidden="1" outlineLevel="1" collapsed="1">
      <c r="A312" s="5" t="s">
        <v>78</v>
      </c>
      <c r="B312" s="153"/>
      <c r="C312" s="159"/>
      <c r="D312" s="6"/>
      <c r="E312" s="167"/>
      <c r="F312" s="139"/>
      <c r="G312" s="123"/>
      <c r="H312" s="180"/>
      <c r="I312" s="180"/>
      <c r="K312" s="38">
        <f>DATEDIF(G312,I312,"y")</f>
        <v>0</v>
      </c>
    </row>
    <row r="313" spans="1:11" ht="15" customHeight="1" hidden="1" outlineLevel="2">
      <c r="A313" s="7"/>
      <c r="F313" s="140">
        <f>IF(E313="","",VLOOKUP(E313,'Popis muškarci'!$C$1:$E$116,2))</f>
      </c>
      <c r="G313" s="142">
        <f>IF(E313="","",VLOOKUP(E313,'Popis muškarci'!$C$1:$E$116,3))</f>
      </c>
      <c r="K313" s="38" t="e">
        <f>DATEDIF(G313,I313,"y")</f>
        <v>#VALUE!</v>
      </c>
    </row>
    <row r="314" spans="1:11" ht="15" customHeight="1" hidden="1" outlineLevel="2">
      <c r="A314" s="7"/>
      <c r="F314" s="140">
        <f>IF(E314="","",VLOOKUP(E314,'Popis muškarci'!$C$1:$E$116,2))</f>
      </c>
      <c r="G314" s="142">
        <f>IF(E314="","",VLOOKUP(E314,'Popis muškarci'!$C$1:$E$116,3))</f>
      </c>
      <c r="K314" s="38" t="e">
        <f>DATEDIF(G314,I314,"y")</f>
        <v>#VALUE!</v>
      </c>
    </row>
    <row r="315" spans="1:11" ht="15" customHeight="1" hidden="1" outlineLevel="1" collapsed="1">
      <c r="A315" s="5" t="s">
        <v>77</v>
      </c>
      <c r="B315" s="153"/>
      <c r="C315" s="159"/>
      <c r="D315" s="6"/>
      <c r="E315" s="167"/>
      <c r="F315" s="139"/>
      <c r="G315" s="123"/>
      <c r="H315" s="180"/>
      <c r="I315" s="180"/>
      <c r="K315" s="38">
        <f>DATEDIF(G315,I315,"y")</f>
        <v>0</v>
      </c>
    </row>
    <row r="316" spans="1:11" ht="15" customHeight="1" hidden="1" outlineLevel="1">
      <c r="A316" s="7"/>
      <c r="F316" s="140">
        <f>IF(E316="","",VLOOKUP(E316,'Popis muškarci'!$C$1:$E$116,2))</f>
      </c>
      <c r="G316" s="142">
        <f>IF(E316="","",VLOOKUP(E316,'Popis muškarci'!$C$1:$E$116,3))</f>
      </c>
      <c r="K316" s="38" t="e">
        <f>DATEDIF(G316,I316,"y")</f>
        <v>#VALUE!</v>
      </c>
    </row>
    <row r="317" spans="1:7" ht="15" customHeight="1" hidden="1" outlineLevel="1">
      <c r="A317" s="7"/>
      <c r="F317" s="140">
        <f>IF(E317="","",VLOOKUP(E317,'Popis muškarci'!$C$1:$E$116,2))</f>
      </c>
      <c r="G317" s="142">
        <f>IF(E317="","",VLOOKUP(E317,'Popis muškarci'!$C$1:$E$116,3))</f>
      </c>
    </row>
    <row r="318" spans="1:11" ht="18" collapsed="1">
      <c r="A318" s="187" t="s">
        <v>101</v>
      </c>
      <c r="B318" s="194"/>
      <c r="C318" s="188"/>
      <c r="D318" s="189"/>
      <c r="E318" s="196"/>
      <c r="F318" s="195">
        <f>IF(E318="","",VLOOKUP(E318,'Popis muškarci'!$C$1:$E$116,2))</f>
      </c>
      <c r="G318" s="197"/>
      <c r="H318" s="198"/>
      <c r="I318" s="193"/>
      <c r="K318" s="38">
        <f aca="true" t="shared" si="11" ref="K318:K349">DATEDIF(G318,I318,"y")</f>
        <v>0</v>
      </c>
    </row>
    <row r="319" spans="1:11" ht="15" customHeight="1" hidden="1" outlineLevel="1">
      <c r="A319" s="5" t="s">
        <v>82</v>
      </c>
      <c r="B319" s="153"/>
      <c r="C319" s="159"/>
      <c r="D319" s="6"/>
      <c r="E319" s="167"/>
      <c r="F319" s="139"/>
      <c r="G319" s="123"/>
      <c r="H319" s="180"/>
      <c r="I319" s="180"/>
      <c r="K319" s="38">
        <f t="shared" si="11"/>
        <v>0</v>
      </c>
    </row>
    <row r="320" spans="1:11" ht="15" customHeight="1" hidden="1" outlineLevel="1">
      <c r="A320" s="7"/>
      <c r="F320" s="140">
        <f>IF(E320="","",VLOOKUP(E320,'Popis muškarci'!$C$1:$E$116,2))</f>
      </c>
      <c r="G320" s="142">
        <f>IF(E320="","",VLOOKUP(E320,'Popis muškarci'!$C$1:$E$116,3))</f>
      </c>
      <c r="K320" s="38" t="e">
        <f t="shared" si="11"/>
        <v>#VALUE!</v>
      </c>
    </row>
    <row r="321" spans="1:11" ht="15" customHeight="1" hidden="1" outlineLevel="1">
      <c r="A321" s="7"/>
      <c r="F321" s="140">
        <f>IF(E321="","",VLOOKUP(E321,'Popis muškarci'!$C$1:$E$116,2))</f>
      </c>
      <c r="G321" s="142">
        <f>IF(E321="","",VLOOKUP(E321,'Popis muškarci'!$C$1:$E$116,3))</f>
      </c>
      <c r="K321" s="38" t="e">
        <f t="shared" si="11"/>
        <v>#VALUE!</v>
      </c>
    </row>
    <row r="322" spans="1:11" ht="18" collapsed="1">
      <c r="A322" s="187" t="s">
        <v>102</v>
      </c>
      <c r="B322" s="194"/>
      <c r="C322" s="188"/>
      <c r="D322" s="189"/>
      <c r="E322" s="196"/>
      <c r="F322" s="195">
        <f>IF(E322="","",VLOOKUP(E322,'Popis muškarci'!$C$1:$E$116,2))</f>
      </c>
      <c r="G322" s="197"/>
      <c r="H322" s="198"/>
      <c r="I322" s="193"/>
      <c r="K322" s="38">
        <f t="shared" si="11"/>
        <v>0</v>
      </c>
    </row>
    <row r="323" spans="1:11" ht="15" customHeight="1" hidden="1" outlineLevel="1">
      <c r="A323" s="5" t="s">
        <v>99</v>
      </c>
      <c r="B323" s="153"/>
      <c r="C323" s="159"/>
      <c r="D323" s="6"/>
      <c r="E323" s="167"/>
      <c r="F323" s="139"/>
      <c r="G323" s="123"/>
      <c r="H323" s="180"/>
      <c r="I323" s="180"/>
      <c r="K323" s="38">
        <f t="shared" si="11"/>
        <v>0</v>
      </c>
    </row>
    <row r="324" spans="1:11" ht="15" customHeight="1" hidden="1" outlineLevel="2">
      <c r="A324" s="7"/>
      <c r="F324" s="140">
        <f>IF(E324="","",VLOOKUP(E324,'Popis muškarci'!$C$1:$E$116,2))</f>
      </c>
      <c r="G324" s="142">
        <f>IF(E324="","",VLOOKUP(E324,'Popis muškarci'!$C$1:$E$116,3))</f>
      </c>
      <c r="K324" s="38" t="e">
        <f t="shared" si="11"/>
        <v>#VALUE!</v>
      </c>
    </row>
    <row r="325" spans="1:11" ht="15" customHeight="1" hidden="1" outlineLevel="2">
      <c r="A325" s="7"/>
      <c r="F325" s="140">
        <f>IF(E325="","",VLOOKUP(E325,'Popis muškarci'!$C$1:$E$116,2))</f>
      </c>
      <c r="G325" s="142">
        <f>IF(E325="","",VLOOKUP(E325,'Popis muškarci'!$C$1:$E$116,3))</f>
      </c>
      <c r="K325" s="38" t="e">
        <f t="shared" si="11"/>
        <v>#VALUE!</v>
      </c>
    </row>
    <row r="326" spans="1:11" ht="15" customHeight="1" hidden="1" outlineLevel="1" collapsed="1">
      <c r="A326" s="5" t="s">
        <v>103</v>
      </c>
      <c r="B326" s="153"/>
      <c r="C326" s="159"/>
      <c r="D326" s="6"/>
      <c r="E326" s="167"/>
      <c r="F326" s="139"/>
      <c r="G326" s="123"/>
      <c r="H326" s="180"/>
      <c r="I326" s="180"/>
      <c r="K326" s="38">
        <f t="shared" si="11"/>
        <v>0</v>
      </c>
    </row>
    <row r="327" spans="1:11" ht="15" customHeight="1" hidden="1" outlineLevel="1">
      <c r="A327" s="7"/>
      <c r="F327" s="140">
        <f>IF(E327="","",VLOOKUP(E327,'Popis muškarci'!$C$1:$E$116,2))</f>
      </c>
      <c r="G327" s="142">
        <f>IF(E327="","",VLOOKUP(E327,'Popis muškarci'!$C$1:$E$116,3))</f>
      </c>
      <c r="K327" s="38" t="e">
        <f t="shared" si="11"/>
        <v>#VALUE!</v>
      </c>
    </row>
    <row r="328" spans="1:11" ht="15" customHeight="1" hidden="1" outlineLevel="1">
      <c r="A328" s="7"/>
      <c r="F328" s="140">
        <f>IF(E328="","",VLOOKUP(E328,'Popis muškarci'!$C$1:$E$116,2))</f>
      </c>
      <c r="G328" s="142">
        <f>IF(E328="","",VLOOKUP(E328,'Popis muškarci'!$C$1:$E$116,3))</f>
      </c>
      <c r="K328" s="38" t="e">
        <f t="shared" si="11"/>
        <v>#VALUE!</v>
      </c>
    </row>
    <row r="329" spans="1:11" ht="15" customHeight="1" hidden="1" outlineLevel="1">
      <c r="A329" s="7"/>
      <c r="F329" s="140">
        <f>IF(E329="","",VLOOKUP(E329,'Popis muškarci'!$C$1:$E$116,2))</f>
      </c>
      <c r="G329" s="142">
        <f>IF(E329="","",VLOOKUP(E329,'Popis muškarci'!$C$1:$E$116,3))</f>
      </c>
      <c r="K329" s="38" t="e">
        <f t="shared" si="11"/>
        <v>#VALUE!</v>
      </c>
    </row>
    <row r="330" spans="1:11" ht="18" collapsed="1">
      <c r="A330" s="187" t="s">
        <v>104</v>
      </c>
      <c r="B330" s="194"/>
      <c r="C330" s="188"/>
      <c r="D330" s="189"/>
      <c r="E330" s="196"/>
      <c r="F330" s="195">
        <f>IF(E330="","",VLOOKUP(E330,'Popis muškarci'!$C$1:$E$116,2))</f>
      </c>
      <c r="G330" s="197"/>
      <c r="H330" s="198"/>
      <c r="I330" s="193"/>
      <c r="K330" s="38">
        <f t="shared" si="11"/>
        <v>0</v>
      </c>
    </row>
    <row r="331" spans="1:11" ht="15" customHeight="1" hidden="1" outlineLevel="1">
      <c r="A331" s="5" t="s">
        <v>91</v>
      </c>
      <c r="B331" s="153"/>
      <c r="C331" s="159"/>
      <c r="D331" s="6"/>
      <c r="E331" s="167"/>
      <c r="F331" s="139"/>
      <c r="G331" s="123"/>
      <c r="H331" s="180"/>
      <c r="I331" s="180"/>
      <c r="K331" s="38">
        <f t="shared" si="11"/>
        <v>0</v>
      </c>
    </row>
    <row r="332" spans="1:11" ht="15" customHeight="1" hidden="1" outlineLevel="1">
      <c r="A332" s="7"/>
      <c r="F332" s="140">
        <f>IF(E332="","",VLOOKUP(E332,'Popis muškarci'!$C$1:$E$116,2))</f>
      </c>
      <c r="G332" s="142">
        <f>IF(E332="","",VLOOKUP(E332,'Popis muškarci'!$C$1:$E$116,3))</f>
      </c>
      <c r="K332" s="38" t="e">
        <f t="shared" si="11"/>
        <v>#VALUE!</v>
      </c>
    </row>
    <row r="333" spans="1:11" ht="15" customHeight="1" hidden="1" outlineLevel="1">
      <c r="A333" s="7"/>
      <c r="F333" s="140">
        <f>IF(E333="","",VLOOKUP(E333,'Popis muškarci'!$C$1:$E$116,2))</f>
      </c>
      <c r="G333" s="142">
        <f>IF(E333="","",VLOOKUP(E333,'Popis muškarci'!$C$1:$E$116,3))</f>
      </c>
      <c r="K333" s="38" t="e">
        <f t="shared" si="11"/>
        <v>#VALUE!</v>
      </c>
    </row>
    <row r="334" spans="1:11" ht="18" collapsed="1">
      <c r="A334" s="187" t="s">
        <v>105</v>
      </c>
      <c r="B334" s="194"/>
      <c r="C334" s="188"/>
      <c r="D334" s="189"/>
      <c r="E334" s="196"/>
      <c r="F334" s="195">
        <f>IF(E334="","",VLOOKUP(E334,'Popis muškarci'!$C$1:$E$116,2))</f>
      </c>
      <c r="G334" s="197"/>
      <c r="H334" s="198"/>
      <c r="I334" s="193"/>
      <c r="K334" s="38">
        <f t="shared" si="11"/>
        <v>0</v>
      </c>
    </row>
    <row r="335" spans="1:11" ht="15" customHeight="1" hidden="1" outlineLevel="1">
      <c r="A335" s="5" t="s">
        <v>99</v>
      </c>
      <c r="B335" s="153"/>
      <c r="C335" s="159"/>
      <c r="D335" s="6"/>
      <c r="E335" s="167"/>
      <c r="F335" s="139"/>
      <c r="G335" s="123"/>
      <c r="H335" s="180"/>
      <c r="I335" s="180"/>
      <c r="K335" s="38">
        <f t="shared" si="11"/>
        <v>0</v>
      </c>
    </row>
    <row r="336" spans="1:11" ht="15" customHeight="1" hidden="1" outlineLevel="1">
      <c r="A336" s="7"/>
      <c r="F336" s="140">
        <f>IF(E336="","",VLOOKUP(E336,'Popis muškarci'!$C$1:$E$116,2))</f>
      </c>
      <c r="G336" s="142">
        <f>IF(E336="","",VLOOKUP(E336,'Popis muškarci'!$C$1:$E$116,3))</f>
      </c>
      <c r="K336" s="38" t="e">
        <f t="shared" si="11"/>
        <v>#VALUE!</v>
      </c>
    </row>
    <row r="337" spans="1:11" ht="15" customHeight="1" hidden="1" outlineLevel="1">
      <c r="A337" s="7"/>
      <c r="F337" s="140">
        <f>IF(E337="","",VLOOKUP(E337,'Popis muškarci'!$C$1:$E$116,2))</f>
      </c>
      <c r="G337" s="142">
        <f>IF(E337="","",VLOOKUP(E337,'Popis muškarci'!$C$1:$E$116,3))</f>
      </c>
      <c r="K337" s="38" t="e">
        <f t="shared" si="11"/>
        <v>#VALUE!</v>
      </c>
    </row>
    <row r="338" spans="1:11" ht="18" collapsed="1">
      <c r="A338" s="187" t="s">
        <v>106</v>
      </c>
      <c r="B338" s="194"/>
      <c r="C338" s="188"/>
      <c r="D338" s="189"/>
      <c r="E338" s="190"/>
      <c r="F338" s="195">
        <f>IF(E338="","",VLOOKUP(E338,'Popis muškarci'!$C$1:$E$116,2))</f>
      </c>
      <c r="G338" s="192"/>
      <c r="H338" s="193"/>
      <c r="I338" s="193"/>
      <c r="K338" s="38">
        <f t="shared" si="11"/>
        <v>0</v>
      </c>
    </row>
    <row r="339" spans="1:11" ht="15" customHeight="1" hidden="1" outlineLevel="1">
      <c r="A339" s="5" t="s">
        <v>78</v>
      </c>
      <c r="B339" s="153"/>
      <c r="C339" s="159"/>
      <c r="D339" s="6"/>
      <c r="E339" s="167"/>
      <c r="F339" s="139"/>
      <c r="G339" s="123"/>
      <c r="H339" s="180"/>
      <c r="I339" s="180"/>
      <c r="K339" s="38">
        <f t="shared" si="11"/>
        <v>0</v>
      </c>
    </row>
    <row r="340" spans="1:11" ht="15" customHeight="1" hidden="1" outlineLevel="2">
      <c r="A340" s="7"/>
      <c r="F340" s="140">
        <f>IF(E340="","",VLOOKUP(E340,'Popis muškarci'!$C$1:$E$116,2))</f>
      </c>
      <c r="G340" s="142">
        <f>IF(E340="","",VLOOKUP(E340,'Popis muškarci'!$C$1:$E$116,3))</f>
      </c>
      <c r="K340" s="38" t="e">
        <f t="shared" si="11"/>
        <v>#VALUE!</v>
      </c>
    </row>
    <row r="341" spans="6:11" ht="15" customHeight="1" hidden="1" outlineLevel="2">
      <c r="F341" s="140">
        <f>IF(E341="","",VLOOKUP(E341,'Popis muškarci'!$C$1:$E$116,2))</f>
      </c>
      <c r="G341" s="142">
        <f>IF(E341="","",VLOOKUP(E341,'Popis muškarci'!$C$1:$E$116,3))</f>
      </c>
      <c r="K341" s="38" t="e">
        <f t="shared" si="11"/>
        <v>#VALUE!</v>
      </c>
    </row>
    <row r="342" spans="4:11" ht="15" customHeight="1" hidden="1" outlineLevel="2">
      <c r="D342"/>
      <c r="F342" s="140">
        <f>IF(E342="","",VLOOKUP(E342,'Popis muškarci'!$C$1:$E$116,2))</f>
      </c>
      <c r="G342" s="142">
        <f>IF(E342="","",VLOOKUP(E342,'Popis muškarci'!$C$1:$E$116,3))</f>
      </c>
      <c r="K342" s="38" t="e">
        <f t="shared" si="11"/>
        <v>#VALUE!</v>
      </c>
    </row>
    <row r="343" spans="1:11" ht="15" customHeight="1" hidden="1" outlineLevel="1" collapsed="1">
      <c r="A343" s="5" t="s">
        <v>79</v>
      </c>
      <c r="B343" s="153"/>
      <c r="C343" s="159"/>
      <c r="D343" s="6"/>
      <c r="E343" s="167"/>
      <c r="F343" s="139"/>
      <c r="G343" s="123"/>
      <c r="H343" s="180"/>
      <c r="I343" s="180"/>
      <c r="K343" s="38">
        <f t="shared" si="11"/>
        <v>0</v>
      </c>
    </row>
    <row r="344" spans="1:11" ht="15" customHeight="1" hidden="1" outlineLevel="1">
      <c r="A344" s="7"/>
      <c r="F344" s="140">
        <f>IF(E344="","",VLOOKUP(E344,'Popis muškarci'!$C$1:$E$116,2))</f>
      </c>
      <c r="G344" s="142">
        <f>IF(E344="","",VLOOKUP(E344,'Popis muškarci'!$C$1:$E$116,3))</f>
      </c>
      <c r="K344" s="38" t="e">
        <f t="shared" si="11"/>
        <v>#VALUE!</v>
      </c>
    </row>
    <row r="345" spans="1:11" ht="15" customHeight="1" hidden="1" outlineLevel="1">
      <c r="A345" s="7"/>
      <c r="F345" s="140">
        <f>IF(E345="","",VLOOKUP(E345,'Popis muškarci'!$C$1:$E$116,2))</f>
      </c>
      <c r="G345" s="142">
        <f>IF(E345="","",VLOOKUP(E345,'Popis muškarci'!$C$1:$E$116,3))</f>
      </c>
      <c r="K345" s="38" t="e">
        <f t="shared" si="11"/>
        <v>#VALUE!</v>
      </c>
    </row>
    <row r="346" spans="1:11" ht="18" collapsed="1">
      <c r="A346" s="187" t="s">
        <v>107</v>
      </c>
      <c r="B346" s="194"/>
      <c r="C346" s="188"/>
      <c r="D346" s="189"/>
      <c r="E346" s="190"/>
      <c r="F346" s="195">
        <f>IF(E346="","",VLOOKUP(E346,'Popis muškarci'!$C$1:$E$116,2))</f>
      </c>
      <c r="G346" s="192"/>
      <c r="H346" s="193"/>
      <c r="I346" s="193"/>
      <c r="K346" s="38">
        <f t="shared" si="11"/>
        <v>0</v>
      </c>
    </row>
    <row r="347" spans="1:11" ht="15" customHeight="1" hidden="1" outlineLevel="1">
      <c r="A347" s="5" t="s">
        <v>75</v>
      </c>
      <c r="B347" s="153"/>
      <c r="C347" s="159"/>
      <c r="D347" s="6"/>
      <c r="E347" s="167"/>
      <c r="F347" s="139"/>
      <c r="G347" s="123"/>
      <c r="H347" s="180"/>
      <c r="I347" s="180"/>
      <c r="K347" s="38">
        <f t="shared" si="11"/>
        <v>0</v>
      </c>
    </row>
    <row r="348" spans="1:11" ht="15" customHeight="1" hidden="1" outlineLevel="1">
      <c r="A348" s="5" t="s">
        <v>76</v>
      </c>
      <c r="B348" s="153"/>
      <c r="C348" s="159"/>
      <c r="D348" s="6"/>
      <c r="E348" s="167"/>
      <c r="F348" s="139"/>
      <c r="G348" s="123"/>
      <c r="H348" s="180"/>
      <c r="I348" s="180"/>
      <c r="K348" s="38">
        <f t="shared" si="11"/>
        <v>0</v>
      </c>
    </row>
    <row r="349" spans="1:11" ht="15" customHeight="1" hidden="1" outlineLevel="2">
      <c r="A349" s="7"/>
      <c r="F349" s="140">
        <f>IF(E349="","",VLOOKUP(E349,'Popis muškarci'!$C$1:$E$116,2))</f>
      </c>
      <c r="G349" s="142">
        <f>IF(E349="","",VLOOKUP(E349,'Popis muškarci'!$C$1:$E$116,3))</f>
      </c>
      <c r="K349" s="38" t="e">
        <f t="shared" si="11"/>
        <v>#VALUE!</v>
      </c>
    </row>
    <row r="350" spans="1:7" ht="15" customHeight="1" hidden="1" outlineLevel="2">
      <c r="A350" s="7"/>
      <c r="F350" s="140">
        <f>IF(E350="","",VLOOKUP(E350,'Popis muškarci'!$C$1:$E$116,2))</f>
      </c>
      <c r="G350" s="142">
        <f>IF(E350="","",VLOOKUP(E350,'Popis muškarci'!$C$1:$E$116,3))</f>
      </c>
    </row>
    <row r="351" spans="1:11" ht="15" customHeight="1" hidden="1" outlineLevel="1" collapsed="1">
      <c r="A351" s="5" t="s">
        <v>77</v>
      </c>
      <c r="B351" s="153"/>
      <c r="C351" s="159"/>
      <c r="D351" s="6"/>
      <c r="E351" s="167"/>
      <c r="F351" s="139"/>
      <c r="G351" s="123"/>
      <c r="H351" s="180"/>
      <c r="I351" s="180"/>
      <c r="K351" s="38">
        <f>DATEDIF(G351,I351,"y")</f>
        <v>0</v>
      </c>
    </row>
    <row r="352" spans="1:11" ht="15" customHeight="1" hidden="1" outlineLevel="2">
      <c r="A352" s="7"/>
      <c r="F352" s="140">
        <f>IF(E352="","",VLOOKUP(E352,'Popis muškarci'!$C$1:$E$116,2))</f>
      </c>
      <c r="G352" s="142">
        <f>IF(E352="","",VLOOKUP(E352,'Popis muškarci'!$C$1:$E$116,3))</f>
      </c>
      <c r="K352" s="38" t="e">
        <f>DATEDIF(G352,I352,"y")</f>
        <v>#VALUE!</v>
      </c>
    </row>
    <row r="353" spans="1:7" ht="15" customHeight="1" hidden="1" outlineLevel="2">
      <c r="A353" s="7"/>
      <c r="F353" s="140">
        <f>IF(E353="","",VLOOKUP(E353,'Popis muškarci'!$C$1:$E$116,2))</f>
      </c>
      <c r="G353" s="142">
        <f>IF(E353="","",VLOOKUP(E353,'Popis muškarci'!$C$1:$E$116,3))</f>
      </c>
    </row>
    <row r="354" spans="1:11" ht="15" customHeight="1" hidden="1" outlineLevel="1" collapsed="1">
      <c r="A354" s="5" t="s">
        <v>78</v>
      </c>
      <c r="B354" s="153"/>
      <c r="C354" s="159"/>
      <c r="D354" s="6"/>
      <c r="E354" s="167"/>
      <c r="F354" s="139"/>
      <c r="G354" s="123"/>
      <c r="H354" s="180"/>
      <c r="I354" s="180"/>
      <c r="K354" s="38">
        <f aca="true" t="shared" si="12" ref="K354:K373">DATEDIF(G354,I354,"y")</f>
        <v>0</v>
      </c>
    </row>
    <row r="355" spans="1:11" ht="15" customHeight="1" hidden="1" outlineLevel="2">
      <c r="A355" s="7"/>
      <c r="F355" s="140">
        <f>IF(E355="","",VLOOKUP(E355,'Popis muškarci'!$C$1:$E$116,2))</f>
      </c>
      <c r="G355" s="142">
        <f>IF(E355="","",VLOOKUP(E355,'Popis muškarci'!$C$1:$E$116,3))</f>
      </c>
      <c r="K355" s="38" t="e">
        <f t="shared" si="12"/>
        <v>#VALUE!</v>
      </c>
    </row>
    <row r="356" spans="1:11" ht="15" customHeight="1" hidden="1" outlineLevel="2">
      <c r="A356" s="7"/>
      <c r="F356" s="140">
        <f>IF(E356="","",VLOOKUP(E356,'Popis muškarci'!$C$1:$E$116,2))</f>
      </c>
      <c r="G356" s="142">
        <f>IF(E356="","",VLOOKUP(E356,'Popis muškarci'!$C$1:$E$116,3))</f>
      </c>
      <c r="K356" s="38" t="e">
        <f t="shared" si="12"/>
        <v>#VALUE!</v>
      </c>
    </row>
    <row r="357" spans="1:11" ht="15" customHeight="1" hidden="1" outlineLevel="2">
      <c r="A357" s="7"/>
      <c r="F357" s="140">
        <f>IF(E357="","",VLOOKUP(E357,'Popis muškarci'!$C$1:$E$116,2))</f>
      </c>
      <c r="G357" s="142">
        <f>IF(E357="","",VLOOKUP(E357,'Popis muškarci'!$C$1:$E$116,3))</f>
      </c>
      <c r="K357" s="38" t="e">
        <f t="shared" si="12"/>
        <v>#VALUE!</v>
      </c>
    </row>
    <row r="358" spans="1:11" ht="15" customHeight="1" hidden="1" outlineLevel="1" collapsed="1">
      <c r="A358" s="5" t="s">
        <v>79</v>
      </c>
      <c r="B358" s="153"/>
      <c r="C358" s="159"/>
      <c r="D358" s="6"/>
      <c r="E358" s="167"/>
      <c r="F358" s="139"/>
      <c r="G358" s="123"/>
      <c r="H358" s="180"/>
      <c r="I358" s="180"/>
      <c r="K358" s="38">
        <f t="shared" si="12"/>
        <v>0</v>
      </c>
    </row>
    <row r="359" spans="1:11" ht="15" customHeight="1" hidden="1" outlineLevel="1">
      <c r="A359" s="7"/>
      <c r="F359" s="140">
        <f>IF(E359="","",VLOOKUP(E359,'Popis muškarci'!$C$1:$E$116,2))</f>
      </c>
      <c r="G359" s="142">
        <f>IF(E359="","",VLOOKUP(E359,'Popis muškarci'!$C$1:$E$116,3))</f>
      </c>
      <c r="K359" s="38" t="e">
        <f t="shared" si="12"/>
        <v>#VALUE!</v>
      </c>
    </row>
    <row r="360" spans="1:11" ht="15" customHeight="1" hidden="1" outlineLevel="1">
      <c r="A360" s="7"/>
      <c r="F360" s="140">
        <f>IF(E360="","",VLOOKUP(E360,'Popis muškarci'!$C$1:$E$116,2))</f>
      </c>
      <c r="G360" s="142">
        <f>IF(E360="","",VLOOKUP(E360,'Popis muškarci'!$C$1:$E$116,3))</f>
      </c>
      <c r="K360" s="38" t="e">
        <f t="shared" si="12"/>
        <v>#VALUE!</v>
      </c>
    </row>
    <row r="361" spans="1:11" ht="18" collapsed="1">
      <c r="A361" s="187" t="s">
        <v>108</v>
      </c>
      <c r="B361" s="194"/>
      <c r="C361" s="188"/>
      <c r="D361" s="189"/>
      <c r="E361" s="190"/>
      <c r="F361" s="195">
        <f>IF(E361="","",VLOOKUP(E361,'Popis muškarci'!$C$1:$E$116,2))</f>
      </c>
      <c r="G361" s="192"/>
      <c r="H361" s="193"/>
      <c r="I361" s="193"/>
      <c r="K361" s="38">
        <f t="shared" si="12"/>
        <v>0</v>
      </c>
    </row>
    <row r="362" spans="1:11" ht="15" customHeight="1" hidden="1" outlineLevel="1">
      <c r="A362" s="5" t="s">
        <v>75</v>
      </c>
      <c r="B362" s="153"/>
      <c r="C362" s="159"/>
      <c r="D362" s="6"/>
      <c r="E362" s="167"/>
      <c r="F362" s="139"/>
      <c r="G362" s="123"/>
      <c r="H362" s="180"/>
      <c r="I362" s="180"/>
      <c r="K362" s="38">
        <f t="shared" si="12"/>
        <v>0</v>
      </c>
    </row>
    <row r="363" spans="1:11" ht="15" customHeight="1" hidden="1" outlineLevel="2">
      <c r="A363" s="7"/>
      <c r="F363" s="140">
        <f>IF(E363="","",VLOOKUP(E363,'Popis muškarci'!$C$1:$E$116,2))</f>
      </c>
      <c r="G363" s="142">
        <f>IF(E363="","",VLOOKUP(E363,'Popis muškarci'!$C$1:$E$116,3))</f>
      </c>
      <c r="K363" s="38" t="e">
        <f t="shared" si="12"/>
        <v>#VALUE!</v>
      </c>
    </row>
    <row r="364" spans="1:11" ht="15" customHeight="1" hidden="1" outlineLevel="2">
      <c r="A364" s="7"/>
      <c r="F364" s="140">
        <f>IF(E364="","",VLOOKUP(E364,'Popis muškarci'!$C$1:$E$116,2))</f>
      </c>
      <c r="G364" s="142">
        <f>IF(E364="","",VLOOKUP(E364,'Popis muškarci'!$C$1:$E$116,3))</f>
      </c>
      <c r="K364" s="38" t="e">
        <f t="shared" si="12"/>
        <v>#VALUE!</v>
      </c>
    </row>
    <row r="365" spans="1:11" ht="15" customHeight="1" hidden="1" outlineLevel="1" collapsed="1">
      <c r="A365" s="5" t="s">
        <v>76</v>
      </c>
      <c r="B365" s="153"/>
      <c r="C365" s="159"/>
      <c r="D365" s="6"/>
      <c r="E365" s="167"/>
      <c r="F365" s="139"/>
      <c r="G365" s="123"/>
      <c r="H365" s="180"/>
      <c r="I365" s="180"/>
      <c r="K365" s="38">
        <f t="shared" si="12"/>
        <v>0</v>
      </c>
    </row>
    <row r="366" spans="1:11" ht="15" customHeight="1" hidden="1" outlineLevel="2">
      <c r="A366" s="7"/>
      <c r="F366" s="140">
        <f>IF(E366="","",VLOOKUP(E366,'Popis muškarci'!$C$1:$E$116,2))</f>
      </c>
      <c r="G366" s="142">
        <f>IF(E366="","",VLOOKUP(E366,'Popis muškarci'!$C$1:$E$116,3))</f>
      </c>
      <c r="K366" s="38" t="e">
        <f t="shared" si="12"/>
        <v>#VALUE!</v>
      </c>
    </row>
    <row r="367" spans="1:11" ht="15" customHeight="1" hidden="1" outlineLevel="2">
      <c r="A367" s="7"/>
      <c r="F367" s="140">
        <f>IF(E367="","",VLOOKUP(E367,'Popis muškarci'!$C$1:$E$116,2))</f>
      </c>
      <c r="G367" s="142">
        <f>IF(E367="","",VLOOKUP(E367,'Popis muškarci'!$C$1:$E$116,3))</f>
      </c>
      <c r="K367" s="38" t="e">
        <f t="shared" si="12"/>
        <v>#VALUE!</v>
      </c>
    </row>
    <row r="368" spans="1:11" ht="15" customHeight="1" hidden="1" outlineLevel="2">
      <c r="A368" s="7"/>
      <c r="F368" s="140">
        <f>IF(E368="","",VLOOKUP(E368,'Popis muškarci'!$C$1:$E$116,2))</f>
      </c>
      <c r="G368" s="142">
        <f>IF(E368="","",VLOOKUP(E368,'Popis muškarci'!$C$1:$E$116,3))</f>
      </c>
      <c r="K368" s="38" t="e">
        <f t="shared" si="12"/>
        <v>#VALUE!</v>
      </c>
    </row>
    <row r="369" spans="1:11" ht="15" customHeight="1" hidden="1" outlineLevel="2">
      <c r="A369" s="7"/>
      <c r="F369" s="140">
        <f>IF(E369="","",VLOOKUP(E369,'Popis muškarci'!$C$1:$E$116,2))</f>
      </c>
      <c r="G369" s="142">
        <f>IF(E369="","",VLOOKUP(E369,'Popis muškarci'!$C$1:$E$116,3))</f>
      </c>
      <c r="K369" s="38" t="e">
        <f t="shared" si="12"/>
        <v>#VALUE!</v>
      </c>
    </row>
    <row r="370" spans="1:11" ht="15" customHeight="1" hidden="1" outlineLevel="2">
      <c r="A370" s="7"/>
      <c r="F370" s="140">
        <f>IF(E370="","",VLOOKUP(E370,'Popis muškarci'!$C$1:$E$116,2))</f>
      </c>
      <c r="G370" s="142">
        <f>IF(E370="","",VLOOKUP(E370,'Popis muškarci'!$C$1:$E$116,3))</f>
      </c>
      <c r="K370" s="38" t="e">
        <f t="shared" si="12"/>
        <v>#VALUE!</v>
      </c>
    </row>
    <row r="371" spans="1:11" ht="15" customHeight="1" hidden="1" outlineLevel="2">
      <c r="A371" s="7"/>
      <c r="F371" s="140">
        <f>IF(E371="","",VLOOKUP(E371,'Popis muškarci'!$C$1:$E$116,2))</f>
      </c>
      <c r="G371" s="142">
        <f>IF(E371="","",VLOOKUP(E371,'Popis muškarci'!$C$1:$E$116,3))</f>
      </c>
      <c r="K371" s="38" t="e">
        <f t="shared" si="12"/>
        <v>#VALUE!</v>
      </c>
    </row>
    <row r="372" spans="1:11" ht="15" customHeight="1" hidden="1" outlineLevel="1" collapsed="1">
      <c r="A372" s="5" t="s">
        <v>77</v>
      </c>
      <c r="B372" s="153"/>
      <c r="C372" s="159"/>
      <c r="D372" s="6"/>
      <c r="E372" s="167"/>
      <c r="F372" s="139"/>
      <c r="G372" s="123"/>
      <c r="H372" s="180"/>
      <c r="I372" s="180"/>
      <c r="K372" s="38">
        <f t="shared" si="12"/>
        <v>0</v>
      </c>
    </row>
    <row r="373" spans="1:11" ht="15" customHeight="1" hidden="1" outlineLevel="2">
      <c r="A373" s="7"/>
      <c r="F373" s="140">
        <f>IF(E373="","",VLOOKUP(E373,'Popis muškarci'!$C$1:$E$116,2))</f>
      </c>
      <c r="G373" s="142">
        <f>IF(E373="","",VLOOKUP(E373,'Popis muškarci'!$C$1:$E$116,3))</f>
      </c>
      <c r="K373" s="38" t="e">
        <f t="shared" si="12"/>
        <v>#VALUE!</v>
      </c>
    </row>
    <row r="374" spans="1:7" ht="15" customHeight="1" hidden="1" outlineLevel="2">
      <c r="A374" s="7"/>
      <c r="F374" s="140">
        <f>IF(E374="","",VLOOKUP(E374,'Popis muškarci'!$C$1:$E$116,2))</f>
      </c>
      <c r="G374" s="142">
        <f>IF(E374="","",VLOOKUP(E374,'Popis muškarci'!$C$1:$E$116,3))</f>
      </c>
    </row>
    <row r="375" spans="1:11" ht="15" customHeight="1" hidden="1" outlineLevel="1" collapsed="1">
      <c r="A375" s="5" t="s">
        <v>78</v>
      </c>
      <c r="B375" s="153"/>
      <c r="C375" s="159"/>
      <c r="D375" s="6"/>
      <c r="E375" s="167"/>
      <c r="F375" s="139"/>
      <c r="G375" s="123"/>
      <c r="H375" s="180"/>
      <c r="I375" s="180"/>
      <c r="K375" s="38">
        <f aca="true" t="shared" si="13" ref="K375:K415">DATEDIF(G375,I375,"y")</f>
        <v>0</v>
      </c>
    </row>
    <row r="376" spans="1:11" ht="15" customHeight="1" hidden="1" outlineLevel="2">
      <c r="A376" s="7"/>
      <c r="F376" s="140">
        <f>IF(E376="","",VLOOKUP(E376,'Popis muškarci'!$C$1:$E$116,2))</f>
      </c>
      <c r="G376" s="142">
        <f>IF(E376="","",VLOOKUP(E376,'Popis muškarci'!$C$1:$E$116,3))</f>
      </c>
      <c r="K376" s="38" t="e">
        <f t="shared" si="13"/>
        <v>#VALUE!</v>
      </c>
    </row>
    <row r="377" spans="1:11" ht="15" customHeight="1" hidden="1" outlineLevel="2">
      <c r="A377" s="7"/>
      <c r="F377" s="140">
        <f>IF(E377="","",VLOOKUP(E377,'Popis muškarci'!$C$1:$E$116,2))</f>
      </c>
      <c r="G377" s="142">
        <f>IF(E377="","",VLOOKUP(E377,'Popis muškarci'!$C$1:$E$116,3))</f>
      </c>
      <c r="K377" s="38" t="e">
        <f t="shared" si="13"/>
        <v>#VALUE!</v>
      </c>
    </row>
    <row r="378" spans="1:11" ht="15" customHeight="1" hidden="1" outlineLevel="2">
      <c r="A378" s="7"/>
      <c r="F378" s="140">
        <f>IF(E378="","",VLOOKUP(E378,'Popis muškarci'!$C$1:$E$116,2))</f>
      </c>
      <c r="G378" s="142">
        <f>IF(E378="","",VLOOKUP(E378,'Popis muškarci'!$C$1:$E$116,3))</f>
      </c>
      <c r="K378" s="38" t="e">
        <f t="shared" si="13"/>
        <v>#VALUE!</v>
      </c>
    </row>
    <row r="379" spans="1:11" ht="15" customHeight="1" hidden="1" outlineLevel="2">
      <c r="A379" s="7"/>
      <c r="F379" s="140">
        <f>IF(E379="","",VLOOKUP(E379,'Popis muškarci'!$C$1:$E$116,2))</f>
      </c>
      <c r="G379" s="142">
        <f>IF(E379="","",VLOOKUP(E379,'Popis muškarci'!$C$1:$E$116,3))</f>
      </c>
      <c r="K379" s="38" t="e">
        <f t="shared" si="13"/>
        <v>#VALUE!</v>
      </c>
    </row>
    <row r="380" spans="1:11" ht="15" customHeight="1" hidden="1" outlineLevel="2">
      <c r="A380" s="7"/>
      <c r="F380" s="140">
        <f>IF(E380="","",VLOOKUP(E380,'Popis muškarci'!$C$1:$E$116,2))</f>
      </c>
      <c r="G380" s="142">
        <f>IF(E380="","",VLOOKUP(E380,'Popis muškarci'!$C$1:$E$116,3))</f>
      </c>
      <c r="K380" s="38" t="e">
        <f t="shared" si="13"/>
        <v>#VALUE!</v>
      </c>
    </row>
    <row r="381" spans="1:11" ht="15" customHeight="1" hidden="1" outlineLevel="2">
      <c r="A381" s="7"/>
      <c r="F381" s="140">
        <f>IF(E381="","",VLOOKUP(E381,'Popis muškarci'!$C$1:$E$116,2))</f>
      </c>
      <c r="G381" s="142">
        <f>IF(E381="","",VLOOKUP(E381,'Popis muškarci'!$C$1:$E$116,3))</f>
      </c>
      <c r="K381" s="38" t="e">
        <f t="shared" si="13"/>
        <v>#VALUE!</v>
      </c>
    </row>
    <row r="382" spans="1:11" ht="15" customHeight="1" hidden="1" outlineLevel="1" collapsed="1">
      <c r="A382" s="5" t="s">
        <v>79</v>
      </c>
      <c r="B382" s="153"/>
      <c r="C382" s="159"/>
      <c r="D382" s="6"/>
      <c r="E382" s="167"/>
      <c r="F382" s="139"/>
      <c r="G382" s="123"/>
      <c r="H382" s="180"/>
      <c r="I382" s="180"/>
      <c r="K382" s="38">
        <f t="shared" si="13"/>
        <v>0</v>
      </c>
    </row>
    <row r="383" spans="1:11" ht="15" customHeight="1" hidden="1" outlineLevel="2">
      <c r="A383" s="7"/>
      <c r="F383" s="140">
        <f>IF(E383="","",VLOOKUP(E383,'Popis muškarci'!$C$1:$E$116,2))</f>
      </c>
      <c r="G383" s="142">
        <f>IF(E383="","",VLOOKUP(E383,'Popis muškarci'!$C$1:$E$116,3))</f>
      </c>
      <c r="K383" s="38" t="e">
        <f t="shared" si="13"/>
        <v>#VALUE!</v>
      </c>
    </row>
    <row r="384" spans="1:11" ht="15" customHeight="1" hidden="1" outlineLevel="2">
      <c r="A384" s="7"/>
      <c r="F384" s="140">
        <f>IF(E384="","",VLOOKUP(E384,'Popis muškarci'!$C$1:$E$116,2))</f>
      </c>
      <c r="G384" s="142">
        <f>IF(E384="","",VLOOKUP(E384,'Popis muškarci'!$C$1:$E$116,3))</f>
      </c>
      <c r="K384" s="38" t="e">
        <f t="shared" si="13"/>
        <v>#VALUE!</v>
      </c>
    </row>
    <row r="385" spans="1:11" ht="15" customHeight="1" hidden="1" outlineLevel="2">
      <c r="A385" s="7"/>
      <c r="F385" s="140">
        <f>IF(E385="","",VLOOKUP(E385,'Popis muškarci'!$C$1:$E$116,2))</f>
      </c>
      <c r="G385" s="142">
        <f>IF(E385="","",VLOOKUP(E385,'Popis muškarci'!$C$1:$E$116,3))</f>
      </c>
      <c r="K385" s="38" t="e">
        <f t="shared" si="13"/>
        <v>#VALUE!</v>
      </c>
    </row>
    <row r="386" spans="1:11" ht="15" customHeight="1" hidden="1" outlineLevel="2">
      <c r="A386" s="7"/>
      <c r="F386" s="140">
        <f>IF(E386="","",VLOOKUP(E386,'Popis muškarci'!$C$1:$E$116,2))</f>
      </c>
      <c r="G386" s="142">
        <f>IF(E386="","",VLOOKUP(E386,'Popis muškarci'!$C$1:$E$116,3))</f>
      </c>
      <c r="K386" s="38" t="e">
        <f t="shared" si="13"/>
        <v>#VALUE!</v>
      </c>
    </row>
    <row r="387" spans="1:11" ht="15" customHeight="1" hidden="1" outlineLevel="2">
      <c r="A387" s="7"/>
      <c r="F387" s="140">
        <f>IF(E387="","",VLOOKUP(E387,'Popis muškarci'!$C$1:$E$116,2))</f>
      </c>
      <c r="G387" s="142">
        <f>IF(E387="","",VLOOKUP(E387,'Popis muškarci'!$C$1:$E$116,3))</f>
      </c>
      <c r="K387" s="38" t="e">
        <f t="shared" si="13"/>
        <v>#VALUE!</v>
      </c>
    </row>
    <row r="388" spans="1:11" ht="15" customHeight="1" hidden="1" outlineLevel="1" collapsed="1">
      <c r="A388" s="5" t="s">
        <v>81</v>
      </c>
      <c r="B388" s="153"/>
      <c r="C388" s="159"/>
      <c r="D388" s="6"/>
      <c r="E388" s="167"/>
      <c r="F388" s="139"/>
      <c r="G388" s="123"/>
      <c r="H388" s="180"/>
      <c r="I388" s="180"/>
      <c r="K388" s="38">
        <f t="shared" si="13"/>
        <v>0</v>
      </c>
    </row>
    <row r="389" spans="1:11" ht="15" customHeight="1" hidden="1" outlineLevel="1">
      <c r="A389" s="7"/>
      <c r="F389" s="140">
        <f>IF(E389="","",VLOOKUP(E389,'Popis muškarci'!$C$1:$E$116,2))</f>
      </c>
      <c r="G389" s="142">
        <f>IF(E389="","",VLOOKUP(E389,'Popis muškarci'!$C$1:$E$116,3))</f>
      </c>
      <c r="K389" s="38" t="e">
        <f t="shared" si="13"/>
        <v>#VALUE!</v>
      </c>
    </row>
    <row r="390" spans="1:11" ht="15" customHeight="1" hidden="1" outlineLevel="1">
      <c r="A390" s="7"/>
      <c r="F390" s="140">
        <f>IF(E390="","",VLOOKUP(E390,'Popis muškarci'!$C$1:$E$116,2))</f>
      </c>
      <c r="G390" s="142">
        <f>IF(E390="","",VLOOKUP(E390,'Popis muškarci'!$C$1:$E$116,3))</f>
      </c>
      <c r="K390" s="38" t="e">
        <f t="shared" si="13"/>
        <v>#VALUE!</v>
      </c>
    </row>
    <row r="391" spans="1:11" ht="18" collapsed="1">
      <c r="A391" s="187" t="s">
        <v>109</v>
      </c>
      <c r="B391" s="194"/>
      <c r="C391" s="188"/>
      <c r="D391" s="189"/>
      <c r="E391" s="190"/>
      <c r="F391" s="195">
        <f>IF(E391="","",VLOOKUP(E391,'Popis muškarci'!$C$1:$E$116,2))</f>
      </c>
      <c r="G391" s="192"/>
      <c r="H391" s="193"/>
      <c r="I391" s="193"/>
      <c r="K391" s="38">
        <f t="shared" si="13"/>
        <v>0</v>
      </c>
    </row>
    <row r="392" spans="1:11" ht="15" customHeight="1" hidden="1" outlineLevel="1">
      <c r="A392" s="5" t="s">
        <v>75</v>
      </c>
      <c r="B392" s="153"/>
      <c r="C392" s="159"/>
      <c r="D392" s="6"/>
      <c r="E392" s="167"/>
      <c r="F392" s="139"/>
      <c r="G392" s="123"/>
      <c r="H392" s="180"/>
      <c r="I392" s="180"/>
      <c r="K392" s="38">
        <f t="shared" si="13"/>
        <v>0</v>
      </c>
    </row>
    <row r="393" spans="1:11" ht="15" customHeight="1" hidden="1" outlineLevel="2">
      <c r="A393" s="7"/>
      <c r="F393" s="140">
        <f>IF(E393="","",VLOOKUP(E393,'Popis muškarci'!$C$1:$E$116,2))</f>
      </c>
      <c r="G393" s="142">
        <f>IF(E393="","",VLOOKUP(E393,'Popis muškarci'!$C$1:$E$116,3))</f>
      </c>
      <c r="K393" s="38" t="e">
        <f t="shared" si="13"/>
        <v>#VALUE!</v>
      </c>
    </row>
    <row r="394" spans="1:11" ht="15" customHeight="1" hidden="1" outlineLevel="2">
      <c r="A394" s="7"/>
      <c r="F394" s="140">
        <f>IF(E394="","",VLOOKUP(E394,'Popis muškarci'!$C$1:$E$116,2))</f>
      </c>
      <c r="G394" s="142">
        <f>IF(E394="","",VLOOKUP(E394,'Popis muškarci'!$C$1:$E$116,3))</f>
      </c>
      <c r="K394" s="38" t="e">
        <f t="shared" si="13"/>
        <v>#VALUE!</v>
      </c>
    </row>
    <row r="395" spans="1:11" ht="15" customHeight="1" hidden="1" outlineLevel="2">
      <c r="A395" s="7"/>
      <c r="F395" s="140">
        <f>IF(E395="","",VLOOKUP(E395,'Popis muškarci'!$C$1:$E$116,2))</f>
      </c>
      <c r="G395" s="142">
        <f>IF(E395="","",VLOOKUP(E395,'Popis muškarci'!$C$1:$E$116,3))</f>
      </c>
      <c r="K395" s="38" t="e">
        <f t="shared" si="13"/>
        <v>#VALUE!</v>
      </c>
    </row>
    <row r="396" spans="1:11" ht="15" customHeight="1" hidden="1" outlineLevel="1" collapsed="1">
      <c r="A396" s="5" t="s">
        <v>76</v>
      </c>
      <c r="B396" s="153"/>
      <c r="C396" s="159"/>
      <c r="D396" s="6"/>
      <c r="E396" s="167"/>
      <c r="F396" s="139"/>
      <c r="G396" s="123"/>
      <c r="H396" s="180"/>
      <c r="I396" s="180"/>
      <c r="K396" s="38">
        <f t="shared" si="13"/>
        <v>0</v>
      </c>
    </row>
    <row r="397" spans="1:11" ht="15" customHeight="1" hidden="1" outlineLevel="2">
      <c r="A397" s="7"/>
      <c r="F397" s="140">
        <f>IF(E397="","",VLOOKUP(E397,'Popis muškarci'!$C$1:$E$116,2))</f>
      </c>
      <c r="G397" s="142">
        <f>IF(E397="","",VLOOKUP(E397,'Popis muškarci'!$C$1:$E$116,3))</f>
      </c>
      <c r="K397" s="38" t="e">
        <f t="shared" si="13"/>
        <v>#VALUE!</v>
      </c>
    </row>
    <row r="398" spans="1:11" ht="15" customHeight="1" hidden="1" outlineLevel="2">
      <c r="A398" s="7"/>
      <c r="F398" s="140">
        <f>IF(E398="","",VLOOKUP(E398,'Popis muškarci'!$C$1:$E$116,2))</f>
      </c>
      <c r="G398" s="142">
        <f>IF(E398="","",VLOOKUP(E398,'Popis muškarci'!$C$1:$E$116,3))</f>
      </c>
      <c r="K398" s="38" t="e">
        <f t="shared" si="13"/>
        <v>#VALUE!</v>
      </c>
    </row>
    <row r="399" spans="1:11" ht="15" customHeight="1" hidden="1" outlineLevel="2">
      <c r="A399" s="7"/>
      <c r="F399" s="140">
        <f>IF(E399="","",VLOOKUP(E399,'Popis muškarci'!$C$1:$E$116,2))</f>
      </c>
      <c r="G399" s="142">
        <f>IF(E399="","",VLOOKUP(E399,'Popis muškarci'!$C$1:$E$116,3))</f>
      </c>
      <c r="K399" s="38" t="e">
        <f t="shared" si="13"/>
        <v>#VALUE!</v>
      </c>
    </row>
    <row r="400" spans="1:11" ht="15" customHeight="1" hidden="1" outlineLevel="1" collapsed="1">
      <c r="A400" s="5" t="s">
        <v>77</v>
      </c>
      <c r="B400" s="153"/>
      <c r="C400" s="159"/>
      <c r="D400" s="6"/>
      <c r="E400" s="167"/>
      <c r="F400" s="139"/>
      <c r="G400" s="123"/>
      <c r="H400" s="180"/>
      <c r="I400" s="180"/>
      <c r="K400" s="38">
        <f t="shared" si="13"/>
        <v>0</v>
      </c>
    </row>
    <row r="401" spans="1:11" ht="15" customHeight="1" hidden="1" outlineLevel="2">
      <c r="A401" s="7"/>
      <c r="F401" s="140">
        <f>IF(E401="","",VLOOKUP(E401,'Popis muškarci'!$C$1:$E$116,2))</f>
      </c>
      <c r="G401" s="142">
        <f>IF(E401="","",VLOOKUP(E401,'Popis muškarci'!$C$1:$E$116,3))</f>
      </c>
      <c r="K401" s="38" t="e">
        <f t="shared" si="13"/>
        <v>#VALUE!</v>
      </c>
    </row>
    <row r="402" spans="1:11" ht="15" customHeight="1" hidden="1" outlineLevel="2">
      <c r="A402" s="7"/>
      <c r="F402" s="140">
        <f>IF(E402="","",VLOOKUP(E402,'Popis muškarci'!$C$1:$E$116,2))</f>
      </c>
      <c r="G402" s="142">
        <f>IF(E402="","",VLOOKUP(E402,'Popis muškarci'!$C$1:$E$116,3))</f>
      </c>
      <c r="K402" s="38" t="e">
        <f t="shared" si="13"/>
        <v>#VALUE!</v>
      </c>
    </row>
    <row r="403" spans="1:11" ht="15" customHeight="1" hidden="1" outlineLevel="1" collapsed="1">
      <c r="A403" s="5" t="s">
        <v>78</v>
      </c>
      <c r="B403" s="153"/>
      <c r="C403" s="159"/>
      <c r="D403" s="6"/>
      <c r="E403" s="167"/>
      <c r="F403" s="139"/>
      <c r="G403" s="123"/>
      <c r="H403" s="180"/>
      <c r="I403" s="180"/>
      <c r="K403" s="38">
        <f t="shared" si="13"/>
        <v>0</v>
      </c>
    </row>
    <row r="404" spans="1:11" ht="15" customHeight="1" hidden="1" outlineLevel="2">
      <c r="A404" s="7"/>
      <c r="F404" s="140">
        <f>IF(E404="","",VLOOKUP(E404,'Popis muškarci'!$C$1:$E$116,2))</f>
      </c>
      <c r="G404" s="142">
        <f>IF(E404="","",VLOOKUP(E404,'Popis muškarci'!$C$1:$E$116,3))</f>
      </c>
      <c r="K404" s="38" t="e">
        <f t="shared" si="13"/>
        <v>#VALUE!</v>
      </c>
    </row>
    <row r="405" spans="1:11" ht="15" customHeight="1" hidden="1" outlineLevel="2">
      <c r="A405" s="7"/>
      <c r="F405" s="140">
        <f>IF(E405="","",VLOOKUP(E405,'Popis muškarci'!$C$1:$E$116,2))</f>
      </c>
      <c r="G405" s="142">
        <f>IF(E405="","",VLOOKUP(E405,'Popis muškarci'!$C$1:$E$116,3))</f>
      </c>
      <c r="K405" s="38" t="e">
        <f t="shared" si="13"/>
        <v>#VALUE!</v>
      </c>
    </row>
    <row r="406" spans="1:11" ht="15" customHeight="1" hidden="1" outlineLevel="2">
      <c r="A406" s="7"/>
      <c r="F406" s="140">
        <f>IF(E406="","",VLOOKUP(E406,'Popis muškarci'!$C$1:$E$116,2))</f>
      </c>
      <c r="G406" s="142">
        <f>IF(E406="","",VLOOKUP(E406,'Popis muškarci'!$C$1:$E$116,3))</f>
      </c>
      <c r="K406" s="38" t="e">
        <f t="shared" si="13"/>
        <v>#VALUE!</v>
      </c>
    </row>
    <row r="407" spans="1:11" ht="15" customHeight="1" hidden="1" outlineLevel="1" collapsed="1">
      <c r="A407" s="5" t="s">
        <v>79</v>
      </c>
      <c r="B407" s="153"/>
      <c r="C407" s="159"/>
      <c r="D407" s="6"/>
      <c r="E407" s="167"/>
      <c r="F407" s="139"/>
      <c r="G407" s="123"/>
      <c r="H407" s="180"/>
      <c r="I407" s="180"/>
      <c r="K407" s="38">
        <f t="shared" si="13"/>
        <v>0</v>
      </c>
    </row>
    <row r="408" spans="1:11" ht="15" customHeight="1" hidden="1" outlineLevel="2">
      <c r="A408" s="7"/>
      <c r="F408" s="140">
        <f>IF(E408="","",VLOOKUP(E408,'Popis muškarci'!$C$1:$E$116,2))</f>
      </c>
      <c r="G408" s="142">
        <f>IF(E408="","",VLOOKUP(E408,'Popis muškarci'!$C$1:$E$116,3))</f>
      </c>
      <c r="K408" s="38" t="e">
        <f t="shared" si="13"/>
        <v>#VALUE!</v>
      </c>
    </row>
    <row r="409" spans="1:11" ht="15" customHeight="1" hidden="1" outlineLevel="2">
      <c r="A409" s="7"/>
      <c r="F409" s="140">
        <f>IF(E409="","",VLOOKUP(E409,'Popis muškarci'!$C$1:$E$116,2))</f>
      </c>
      <c r="G409" s="142">
        <f>IF(E409="","",VLOOKUP(E409,'Popis muškarci'!$C$1:$E$116,3))</f>
      </c>
      <c r="K409" s="38" t="e">
        <f t="shared" si="13"/>
        <v>#VALUE!</v>
      </c>
    </row>
    <row r="410" spans="1:11" ht="15" customHeight="1" hidden="1" outlineLevel="2">
      <c r="A410" s="7"/>
      <c r="F410" s="140">
        <f>IF(E410="","",VLOOKUP(E410,'Popis muškarci'!$C$1:$E$116,2))</f>
      </c>
      <c r="G410" s="142">
        <f>IF(E410="","",VLOOKUP(E410,'Popis muškarci'!$C$1:$E$116,3))</f>
      </c>
      <c r="K410" s="38" t="e">
        <f t="shared" si="13"/>
        <v>#VALUE!</v>
      </c>
    </row>
    <row r="411" spans="1:11" ht="15" customHeight="1" hidden="1" outlineLevel="1" collapsed="1">
      <c r="A411" s="5" t="s">
        <v>80</v>
      </c>
      <c r="B411" s="153"/>
      <c r="C411" s="159"/>
      <c r="D411" s="6"/>
      <c r="E411" s="167"/>
      <c r="F411" s="139"/>
      <c r="G411" s="123"/>
      <c r="H411" s="180"/>
      <c r="I411" s="180"/>
      <c r="K411" s="38">
        <f t="shared" si="13"/>
        <v>0</v>
      </c>
    </row>
    <row r="412" spans="1:11" ht="15" customHeight="1" hidden="1" outlineLevel="2">
      <c r="A412" s="7"/>
      <c r="F412" s="140">
        <f>IF(E412="","",VLOOKUP(E412,'Popis muškarci'!$C$1:$E$116,2))</f>
      </c>
      <c r="G412" s="142">
        <f>IF(E412="","",VLOOKUP(E412,'Popis muškarci'!$C$1:$E$116,3))</f>
      </c>
      <c r="K412" s="38" t="e">
        <f t="shared" si="13"/>
        <v>#VALUE!</v>
      </c>
    </row>
    <row r="413" spans="1:11" ht="15" customHeight="1" hidden="1" outlineLevel="2">
      <c r="A413" s="7"/>
      <c r="F413" s="140">
        <f>IF(E413="","",VLOOKUP(E413,'Popis muškarci'!$C$1:$E$116,2))</f>
      </c>
      <c r="G413" s="142">
        <f>IF(E413="","",VLOOKUP(E413,'Popis muškarci'!$C$1:$E$116,3))</f>
      </c>
      <c r="K413" s="38" t="e">
        <f t="shared" si="13"/>
        <v>#VALUE!</v>
      </c>
    </row>
    <row r="414" spans="1:11" ht="15" customHeight="1" hidden="1" outlineLevel="1" collapsed="1">
      <c r="A414" s="5" t="s">
        <v>91</v>
      </c>
      <c r="B414" s="153"/>
      <c r="C414" s="159"/>
      <c r="D414" s="6"/>
      <c r="E414" s="167"/>
      <c r="F414" s="139"/>
      <c r="G414" s="123"/>
      <c r="H414" s="180"/>
      <c r="I414" s="180"/>
      <c r="K414" s="38">
        <f t="shared" si="13"/>
        <v>0</v>
      </c>
    </row>
    <row r="415" spans="1:11" ht="15" customHeight="1" hidden="1" outlineLevel="2">
      <c r="A415" s="7"/>
      <c r="F415" s="140">
        <f>IF(E415="","",VLOOKUP(E415,'Popis muškarci'!$C$1:$E$116,2))</f>
      </c>
      <c r="G415" s="142">
        <f>IF(E415="","",VLOOKUP(E415,'Popis muškarci'!$C$1:$E$116,3))</f>
      </c>
      <c r="K415" s="38" t="e">
        <f t="shared" si="13"/>
        <v>#VALUE!</v>
      </c>
    </row>
    <row r="416" spans="1:7" ht="15" customHeight="1" hidden="1" outlineLevel="2">
      <c r="A416" s="7"/>
      <c r="F416" s="140">
        <f>IF(E416="","",VLOOKUP(E416,'Popis muškarci'!$C$1:$E$116,2))</f>
      </c>
      <c r="G416" s="142">
        <f>IF(E416="","",VLOOKUP(E416,'Popis muškarci'!$C$1:$E$116,3))</f>
      </c>
    </row>
    <row r="417" spans="1:11" ht="15" customHeight="1" hidden="1" outlineLevel="1" collapsed="1">
      <c r="A417" s="5" t="s">
        <v>110</v>
      </c>
      <c r="B417" s="153"/>
      <c r="C417" s="159"/>
      <c r="D417" s="6"/>
      <c r="E417" s="167"/>
      <c r="F417" s="139"/>
      <c r="G417" s="123"/>
      <c r="H417" s="180"/>
      <c r="I417" s="180"/>
      <c r="K417" s="38">
        <f aca="true" t="shared" si="14" ref="K417:K423">DATEDIF(G417,I417,"y")</f>
        <v>0</v>
      </c>
    </row>
    <row r="418" spans="1:11" ht="15" customHeight="1" hidden="1" outlineLevel="1">
      <c r="A418" s="7"/>
      <c r="F418" s="140">
        <f>IF(E418="","",VLOOKUP(E418,'Popis muškarci'!$C$1:$E$116,2))</f>
      </c>
      <c r="G418" s="142">
        <f>IF(E418="","",VLOOKUP(E418,'Popis muškarci'!$C$1:$E$116,3))</f>
      </c>
      <c r="K418" s="38" t="e">
        <f t="shared" si="14"/>
        <v>#VALUE!</v>
      </c>
    </row>
    <row r="419" spans="1:11" ht="15" customHeight="1" hidden="1" outlineLevel="1">
      <c r="A419" s="7"/>
      <c r="F419" s="140">
        <f>IF(E419="","",VLOOKUP(E419,'Popis muškarci'!$C$1:$E$116,2))</f>
      </c>
      <c r="G419" s="142">
        <f>IF(E419="","",VLOOKUP(E419,'Popis muškarci'!$C$1:$E$116,3))</f>
      </c>
      <c r="K419" s="38" t="e">
        <f t="shared" si="14"/>
        <v>#VALUE!</v>
      </c>
    </row>
    <row r="420" spans="1:11" ht="15" customHeight="1" hidden="1" outlineLevel="1">
      <c r="A420" s="7"/>
      <c r="F420" s="140">
        <f>IF(E420="","",VLOOKUP(E420,'Popis muškarci'!$C$1:$E$116,2))</f>
      </c>
      <c r="G420" s="142">
        <f>IF(E420="","",VLOOKUP(E420,'Popis muškarci'!$C$1:$E$116,3))</f>
      </c>
      <c r="K420" s="38" t="e">
        <f t="shared" si="14"/>
        <v>#VALUE!</v>
      </c>
    </row>
    <row r="421" spans="1:11" ht="18" collapsed="1">
      <c r="A421" s="187" t="s">
        <v>111</v>
      </c>
      <c r="B421" s="194"/>
      <c r="C421" s="188"/>
      <c r="D421" s="189"/>
      <c r="E421" s="190"/>
      <c r="F421" s="195">
        <f>IF(E421="","",VLOOKUP(E421,'Popis muškarci'!$C$1:$E$116,2))</f>
      </c>
      <c r="G421" s="192"/>
      <c r="H421" s="193"/>
      <c r="I421" s="193"/>
      <c r="K421" s="38">
        <f t="shared" si="14"/>
        <v>0</v>
      </c>
    </row>
    <row r="422" spans="1:11" ht="15" customHeight="1" hidden="1" outlineLevel="1">
      <c r="A422" s="5" t="s">
        <v>75</v>
      </c>
      <c r="B422" s="153"/>
      <c r="C422" s="159"/>
      <c r="D422" s="6"/>
      <c r="E422" s="167"/>
      <c r="F422" s="139"/>
      <c r="G422" s="123"/>
      <c r="H422" s="180"/>
      <c r="I422" s="180"/>
      <c r="K422" s="38">
        <f t="shared" si="14"/>
        <v>0</v>
      </c>
    </row>
    <row r="423" spans="1:11" ht="15" customHeight="1" hidden="1" outlineLevel="2">
      <c r="A423" s="7"/>
      <c r="F423" s="140">
        <f>IF(E423="","",VLOOKUP(E423,'Popis muškarci'!$C$1:$E$116,2))</f>
      </c>
      <c r="G423" s="142">
        <f>IF(E423="","",VLOOKUP(E423,'Popis muškarci'!$C$1:$E$116,3))</f>
      </c>
      <c r="K423" s="38" t="e">
        <f t="shared" si="14"/>
        <v>#VALUE!</v>
      </c>
    </row>
    <row r="424" spans="1:7" ht="15" customHeight="1" hidden="1" outlineLevel="2">
      <c r="A424" s="7"/>
      <c r="F424" s="140">
        <f>IF(E424="","",VLOOKUP(E424,'Popis muškarci'!$C$1:$E$116,2))</f>
      </c>
      <c r="G424" s="142">
        <f>IF(E424="","",VLOOKUP(E424,'Popis muškarci'!$C$1:$E$116,3))</f>
      </c>
    </row>
    <row r="425" spans="1:11" ht="15" customHeight="1" hidden="1" outlineLevel="1" collapsed="1">
      <c r="A425" s="5" t="s">
        <v>76</v>
      </c>
      <c r="B425" s="153"/>
      <c r="C425" s="159"/>
      <c r="D425" s="6"/>
      <c r="E425" s="167"/>
      <c r="F425" s="139"/>
      <c r="G425" s="123"/>
      <c r="H425" s="180"/>
      <c r="I425" s="180"/>
      <c r="K425" s="38">
        <f>DATEDIF(G425,I425,"y")</f>
        <v>0</v>
      </c>
    </row>
    <row r="426" spans="1:11" ht="15" customHeight="1" hidden="1" outlineLevel="2">
      <c r="A426" s="7"/>
      <c r="F426" s="140">
        <f>IF(E426="","",VLOOKUP(E426,'Popis muškarci'!$C$1:$E$116,2))</f>
      </c>
      <c r="G426" s="142">
        <f>IF(E426="","",VLOOKUP(E426,'Popis muškarci'!$C$1:$E$116,3))</f>
      </c>
      <c r="K426" s="38" t="e">
        <f>DATEDIF(G426,I426,"y")</f>
        <v>#VALUE!</v>
      </c>
    </row>
    <row r="427" spans="1:11" ht="15" customHeight="1" hidden="1" outlineLevel="2">
      <c r="A427" s="7"/>
      <c r="F427" s="140">
        <f>IF(E427="","",VLOOKUP(E427,'Popis muškarci'!$C$1:$E$116,2))</f>
      </c>
      <c r="G427" s="142">
        <f>IF(E427="","",VLOOKUP(E427,'Popis muškarci'!$C$1:$E$116,3))</f>
      </c>
      <c r="K427" s="38" t="e">
        <f>DATEDIF(G427,I427,"y")</f>
        <v>#VALUE!</v>
      </c>
    </row>
    <row r="428" spans="1:11" ht="15" customHeight="1" hidden="1" outlineLevel="1" collapsed="1">
      <c r="A428" s="5" t="s">
        <v>77</v>
      </c>
      <c r="B428" s="153"/>
      <c r="C428" s="159"/>
      <c r="D428" s="6"/>
      <c r="E428" s="167"/>
      <c r="F428" s="139"/>
      <c r="G428" s="123"/>
      <c r="H428" s="180"/>
      <c r="I428" s="180"/>
      <c r="K428" s="38">
        <f>DATEDIF(G428,I428,"y")</f>
        <v>0</v>
      </c>
    </row>
    <row r="429" spans="1:11" ht="15" customHeight="1" hidden="1" outlineLevel="2">
      <c r="A429" s="7"/>
      <c r="F429" s="140">
        <f>IF(E429="","",VLOOKUP(E429,'Popis muškarci'!$C$1:$E$116,2))</f>
      </c>
      <c r="G429" s="142">
        <f>IF(E429="","",VLOOKUP(E429,'Popis muškarci'!$C$1:$E$116,3))</f>
      </c>
      <c r="K429" s="38" t="e">
        <f>DATEDIF(G429,I429,"y")</f>
        <v>#VALUE!</v>
      </c>
    </row>
    <row r="430" spans="1:7" ht="15" customHeight="1" hidden="1" outlineLevel="2">
      <c r="A430" s="7"/>
      <c r="F430" s="140">
        <f>IF(E430="","",VLOOKUP(E430,'Popis muškarci'!$C$1:$E$116,2))</f>
      </c>
      <c r="G430" s="142">
        <f>IF(E430="","",VLOOKUP(E430,'Popis muškarci'!$C$1:$E$116,3))</f>
      </c>
    </row>
    <row r="431" spans="1:11" ht="15" customHeight="1" hidden="1" outlineLevel="1" collapsed="1">
      <c r="A431" s="5" t="s">
        <v>78</v>
      </c>
      <c r="B431" s="153"/>
      <c r="C431" s="159"/>
      <c r="D431" s="6"/>
      <c r="E431" s="167"/>
      <c r="F431" s="139"/>
      <c r="G431" s="123"/>
      <c r="H431" s="180"/>
      <c r="I431" s="180"/>
      <c r="K431" s="38">
        <f aca="true" t="shared" si="15" ref="K431:K445">DATEDIF(G431,I431,"y")</f>
        <v>0</v>
      </c>
    </row>
    <row r="432" spans="1:11" ht="15" customHeight="1" hidden="1" outlineLevel="2">
      <c r="A432" s="7"/>
      <c r="F432" s="140">
        <f>IF(E432="","",VLOOKUP(E432,'Popis muškarci'!$C$1:$E$116,2))</f>
      </c>
      <c r="G432" s="142">
        <f>IF(E432="","",VLOOKUP(E432,'Popis muškarci'!$C$1:$E$116,3))</f>
      </c>
      <c r="K432" s="38" t="e">
        <f t="shared" si="15"/>
        <v>#VALUE!</v>
      </c>
    </row>
    <row r="433" spans="1:11" ht="15" customHeight="1" hidden="1" outlineLevel="2">
      <c r="A433" s="7"/>
      <c r="F433" s="140">
        <f>IF(E433="","",VLOOKUP(E433,'Popis muškarci'!$C$1:$E$116,2))</f>
      </c>
      <c r="G433" s="142">
        <f>IF(E433="","",VLOOKUP(E433,'Popis muškarci'!$C$1:$E$116,3))</f>
      </c>
      <c r="K433" s="38" t="e">
        <f t="shared" si="15"/>
        <v>#VALUE!</v>
      </c>
    </row>
    <row r="434" spans="1:11" ht="15" customHeight="1" hidden="1" outlineLevel="2">
      <c r="A434" s="7"/>
      <c r="F434" s="140">
        <f>IF(E434="","",VLOOKUP(E434,'Popis muškarci'!$C$1:$E$116,2))</f>
      </c>
      <c r="G434" s="142">
        <f>IF(E434="","",VLOOKUP(E434,'Popis muškarci'!$C$1:$E$116,3))</f>
      </c>
      <c r="K434" s="38" t="e">
        <f t="shared" si="15"/>
        <v>#VALUE!</v>
      </c>
    </row>
    <row r="435" spans="1:11" ht="15" customHeight="1" hidden="1" outlineLevel="1" collapsed="1">
      <c r="A435" s="5" t="s">
        <v>79</v>
      </c>
      <c r="B435" s="153"/>
      <c r="C435" s="159"/>
      <c r="D435" s="6"/>
      <c r="E435" s="167"/>
      <c r="F435" s="139"/>
      <c r="G435" s="123"/>
      <c r="H435" s="180"/>
      <c r="I435" s="180"/>
      <c r="K435" s="38">
        <f t="shared" si="15"/>
        <v>0</v>
      </c>
    </row>
    <row r="436" spans="1:11" ht="15" customHeight="1" hidden="1" outlineLevel="2">
      <c r="A436" s="7"/>
      <c r="F436" s="140">
        <f>IF(E436="","",VLOOKUP(E436,'Popis muškarci'!$C$1:$E$116,2))</f>
      </c>
      <c r="G436" s="142">
        <f>IF(E436="","",VLOOKUP(E436,'Popis muškarci'!$C$1:$E$116,3))</f>
      </c>
      <c r="K436" s="38" t="e">
        <f t="shared" si="15"/>
        <v>#VALUE!</v>
      </c>
    </row>
    <row r="437" spans="1:11" ht="15" customHeight="1" hidden="1" outlineLevel="2">
      <c r="A437" s="7"/>
      <c r="F437" s="140">
        <f>IF(E437="","",VLOOKUP(E437,'Popis muškarci'!$C$1:$E$116,2))</f>
      </c>
      <c r="G437" s="142">
        <f>IF(E437="","",VLOOKUP(E437,'Popis muškarci'!$C$1:$E$116,3))</f>
      </c>
      <c r="K437" s="38" t="e">
        <f t="shared" si="15"/>
        <v>#VALUE!</v>
      </c>
    </row>
    <row r="438" spans="6:11" ht="14.25" hidden="1" outlineLevel="2">
      <c r="F438" s="140">
        <f>IF(E438="","",VLOOKUP(E438,'Popis muškarci'!$C$1:$E$116,2))</f>
      </c>
      <c r="G438" s="142">
        <f>IF(E438="","",VLOOKUP(E438,'Popis muškarci'!$C$1:$E$116,3))</f>
      </c>
      <c r="K438" s="38" t="e">
        <f t="shared" si="15"/>
        <v>#VALUE!</v>
      </c>
    </row>
    <row r="439" spans="1:11" ht="15" customHeight="1" hidden="1" outlineLevel="2">
      <c r="A439" s="7"/>
      <c r="F439" s="140">
        <f>IF(E439="","",VLOOKUP(E439,'Popis muškarci'!$C$1:$E$116,2))</f>
      </c>
      <c r="G439" s="142">
        <f>IF(E439="","",VLOOKUP(E439,'Popis muškarci'!$C$1:$E$116,3))</f>
      </c>
      <c r="K439" s="38" t="e">
        <f t="shared" si="15"/>
        <v>#VALUE!</v>
      </c>
    </row>
    <row r="440" spans="1:11" ht="15" customHeight="1" hidden="1" outlineLevel="1" collapsed="1">
      <c r="A440" s="5" t="s">
        <v>81</v>
      </c>
      <c r="B440" s="153"/>
      <c r="C440" s="159"/>
      <c r="D440" s="6"/>
      <c r="E440" s="167"/>
      <c r="F440" s="139"/>
      <c r="G440" s="123"/>
      <c r="H440" s="180"/>
      <c r="I440" s="180"/>
      <c r="K440" s="38">
        <f t="shared" si="15"/>
        <v>0</v>
      </c>
    </row>
    <row r="441" spans="1:11" ht="15" customHeight="1" hidden="1" outlineLevel="1">
      <c r="A441" s="7"/>
      <c r="F441" s="140">
        <f>IF(E441="","",VLOOKUP(E441,'Popis muškarci'!$C$1:$E$116,2))</f>
      </c>
      <c r="G441" s="142">
        <f>IF(E441="","",VLOOKUP(E441,'Popis muškarci'!$C$1:$E$116,3))</f>
      </c>
      <c r="K441" s="38" t="e">
        <f t="shared" si="15"/>
        <v>#VALUE!</v>
      </c>
    </row>
    <row r="442" spans="1:11" ht="15" customHeight="1" hidden="1" outlineLevel="1">
      <c r="A442" s="7"/>
      <c r="F442" s="140">
        <f>IF(E442="","",VLOOKUP(E442,'Popis muškarci'!$C$1:$E$116,2))</f>
      </c>
      <c r="G442" s="142">
        <f>IF(E442="","",VLOOKUP(E442,'Popis muškarci'!$C$1:$E$116,3))</f>
      </c>
      <c r="K442" s="38" t="e">
        <f t="shared" si="15"/>
        <v>#VALUE!</v>
      </c>
    </row>
    <row r="443" spans="1:11" ht="18" collapsed="1">
      <c r="A443" s="187" t="s">
        <v>112</v>
      </c>
      <c r="B443" s="194"/>
      <c r="C443" s="188"/>
      <c r="D443" s="189"/>
      <c r="E443" s="190"/>
      <c r="F443" s="195">
        <f>IF(E443="","",VLOOKUP(E443,'Popis muškarci'!$C$1:$E$116,2))</f>
      </c>
      <c r="G443" s="192"/>
      <c r="H443" s="193"/>
      <c r="I443" s="193"/>
      <c r="K443" s="38">
        <f t="shared" si="15"/>
        <v>0</v>
      </c>
    </row>
    <row r="444" spans="1:11" ht="15" customHeight="1" hidden="1" outlineLevel="1">
      <c r="A444" s="5" t="s">
        <v>75</v>
      </c>
      <c r="B444" s="153"/>
      <c r="C444" s="159"/>
      <c r="D444" s="6"/>
      <c r="E444" s="167"/>
      <c r="F444" s="139"/>
      <c r="G444" s="123"/>
      <c r="H444" s="180"/>
      <c r="I444" s="180"/>
      <c r="K444" s="38">
        <f t="shared" si="15"/>
        <v>0</v>
      </c>
    </row>
    <row r="445" spans="1:11" ht="15" customHeight="1" hidden="1" outlineLevel="2">
      <c r="A445" s="7"/>
      <c r="F445" s="140">
        <f>IF(E445="","",VLOOKUP(E445,'Popis muškarci'!$C$1:$E$116,2))</f>
      </c>
      <c r="G445" s="142">
        <f>IF(E445="","",VLOOKUP(E445,'Popis muškarci'!$C$1:$E$116,3))</f>
      </c>
      <c r="K445" s="38" t="e">
        <f t="shared" si="15"/>
        <v>#VALUE!</v>
      </c>
    </row>
    <row r="446" spans="1:7" ht="15" customHeight="1" hidden="1" outlineLevel="2">
      <c r="A446" s="7"/>
      <c r="F446" s="140">
        <f>IF(E446="","",VLOOKUP(E446,'Popis muškarci'!$C$1:$E$116,2))</f>
      </c>
      <c r="G446" s="142">
        <f>IF(E446="","",VLOOKUP(E446,'Popis muškarci'!$C$1:$E$116,3))</f>
      </c>
    </row>
    <row r="447" spans="1:11" ht="15" customHeight="1" hidden="1" outlineLevel="1" collapsed="1">
      <c r="A447" s="5" t="s">
        <v>76</v>
      </c>
      <c r="B447" s="153"/>
      <c r="C447" s="159"/>
      <c r="D447" s="6"/>
      <c r="E447" s="167"/>
      <c r="F447" s="139"/>
      <c r="G447" s="123"/>
      <c r="H447" s="180"/>
      <c r="I447" s="180"/>
      <c r="K447" s="38">
        <f aca="true" t="shared" si="16" ref="K447:K454">DATEDIF(G447,I447,"y")</f>
        <v>0</v>
      </c>
    </row>
    <row r="448" spans="1:11" ht="15" customHeight="1" hidden="1" outlineLevel="2">
      <c r="A448" s="7"/>
      <c r="F448" s="140">
        <f>IF(E448="","",VLOOKUP(E448,'Popis muškarci'!$C$1:$E$116,2))</f>
      </c>
      <c r="G448" s="142">
        <f>IF(E448="","",VLOOKUP(E448,'Popis muškarci'!$C$1:$E$116,3))</f>
      </c>
      <c r="K448" s="38" t="e">
        <f t="shared" si="16"/>
        <v>#VALUE!</v>
      </c>
    </row>
    <row r="449" spans="1:11" ht="15" customHeight="1" hidden="1" outlineLevel="2">
      <c r="A449" s="7"/>
      <c r="F449" s="140">
        <f>IF(E449="","",VLOOKUP(E449,'Popis muškarci'!$C$1:$E$116,2))</f>
      </c>
      <c r="G449" s="142">
        <f>IF(E449="","",VLOOKUP(E449,'Popis muškarci'!$C$1:$E$116,3))</f>
      </c>
      <c r="K449" s="38" t="e">
        <f t="shared" si="16"/>
        <v>#VALUE!</v>
      </c>
    </row>
    <row r="450" spans="1:11" ht="15" customHeight="1" hidden="1" outlineLevel="1" collapsed="1">
      <c r="A450" s="5" t="s">
        <v>77</v>
      </c>
      <c r="B450" s="153"/>
      <c r="C450" s="159"/>
      <c r="D450" s="6"/>
      <c r="E450" s="167"/>
      <c r="F450" s="139"/>
      <c r="G450" s="123"/>
      <c r="H450" s="180"/>
      <c r="I450" s="180"/>
      <c r="K450" s="38">
        <f t="shared" si="16"/>
        <v>0</v>
      </c>
    </row>
    <row r="451" spans="1:11" ht="15" customHeight="1" hidden="1" outlineLevel="2">
      <c r="A451" s="7"/>
      <c r="F451" s="140">
        <f>IF(E451="","",VLOOKUP(E451,'Popis muškarci'!$C$1:$E$116,2))</f>
      </c>
      <c r="G451" s="142">
        <f>IF(E451="","",VLOOKUP(E451,'Popis muškarci'!$C$1:$E$116,3))</f>
      </c>
      <c r="K451" s="38" t="e">
        <f t="shared" si="16"/>
        <v>#VALUE!</v>
      </c>
    </row>
    <row r="452" spans="1:11" ht="15" customHeight="1" hidden="1" outlineLevel="2">
      <c r="A452" s="7"/>
      <c r="F452" s="140">
        <f>IF(E452="","",VLOOKUP(E452,'Popis muškarci'!$C$1:$E$116,2))</f>
      </c>
      <c r="G452" s="142">
        <f>IF(E452="","",VLOOKUP(E452,'Popis muškarci'!$C$1:$E$116,3))</f>
      </c>
      <c r="K452" s="38" t="e">
        <f t="shared" si="16"/>
        <v>#VALUE!</v>
      </c>
    </row>
    <row r="453" spans="1:11" ht="15" customHeight="1" hidden="1" outlineLevel="1" collapsed="1">
      <c r="A453" s="5" t="s">
        <v>78</v>
      </c>
      <c r="B453" s="153"/>
      <c r="C453" s="159"/>
      <c r="D453" s="6"/>
      <c r="E453" s="167"/>
      <c r="F453" s="139"/>
      <c r="G453" s="123"/>
      <c r="H453" s="180"/>
      <c r="I453" s="180"/>
      <c r="K453" s="38">
        <f t="shared" si="16"/>
        <v>0</v>
      </c>
    </row>
    <row r="454" spans="1:11" ht="15" customHeight="1" hidden="1" outlineLevel="2">
      <c r="A454" s="7"/>
      <c r="F454" s="140">
        <f>IF(E454="","",VLOOKUP(E454,'Popis muškarci'!$C$1:$E$116,2))</f>
      </c>
      <c r="G454" s="142">
        <f>IF(E454="","",VLOOKUP(E454,'Popis muškarci'!$C$1:$E$116,3))</f>
      </c>
      <c r="K454" s="38" t="e">
        <f t="shared" si="16"/>
        <v>#VALUE!</v>
      </c>
    </row>
    <row r="455" spans="1:7" ht="15" customHeight="1" hidden="1" outlineLevel="2">
      <c r="A455" s="7"/>
      <c r="F455" s="140">
        <f>IF(E455="","",VLOOKUP(E455,'Popis muškarci'!$C$1:$E$116,2))</f>
      </c>
      <c r="G455" s="142">
        <f>IF(E455="","",VLOOKUP(E455,'Popis muškarci'!$C$1:$E$116,3))</f>
      </c>
    </row>
    <row r="456" spans="1:11" ht="15" customHeight="1" hidden="1" outlineLevel="1" collapsed="1">
      <c r="A456" s="5" t="s">
        <v>79</v>
      </c>
      <c r="B456" s="153"/>
      <c r="C456" s="159"/>
      <c r="D456" s="6"/>
      <c r="E456" s="172"/>
      <c r="F456" s="139"/>
      <c r="G456" s="123"/>
      <c r="H456" s="180"/>
      <c r="I456" s="180"/>
      <c r="K456" s="38">
        <f aca="true" t="shared" si="17" ref="K456:K487">DATEDIF(G456,I456,"y")</f>
        <v>0</v>
      </c>
    </row>
    <row r="457" spans="1:11" ht="15" customHeight="1" hidden="1" outlineLevel="2">
      <c r="A457" s="7"/>
      <c r="F457" s="140">
        <f>IF(E457="","",VLOOKUP(E457,'Popis muškarci'!$C$1:$E$116,2))</f>
      </c>
      <c r="G457" s="142">
        <f>IF(E457="","",VLOOKUP(E457,'Popis muškarci'!$C$1:$E$116,3))</f>
      </c>
      <c r="K457" s="38" t="e">
        <f t="shared" si="17"/>
        <v>#VALUE!</v>
      </c>
    </row>
    <row r="458" spans="1:11" ht="15" customHeight="1" hidden="1" outlineLevel="2">
      <c r="A458" s="7"/>
      <c r="F458" s="140">
        <f>IF(E458="","",VLOOKUP(E458,'Popis muškarci'!$C$1:$E$116,2))</f>
      </c>
      <c r="G458" s="142">
        <f>IF(E458="","",VLOOKUP(E458,'Popis muškarci'!$C$1:$E$116,3))</f>
      </c>
      <c r="K458" s="38" t="e">
        <f t="shared" si="17"/>
        <v>#VALUE!</v>
      </c>
    </row>
    <row r="459" spans="1:11" ht="15" customHeight="1" hidden="1" outlineLevel="1" collapsed="1">
      <c r="A459" s="5" t="s">
        <v>80</v>
      </c>
      <c r="B459" s="153"/>
      <c r="C459" s="159"/>
      <c r="D459" s="6"/>
      <c r="E459" s="172"/>
      <c r="F459" s="139"/>
      <c r="G459" s="123"/>
      <c r="H459" s="180"/>
      <c r="I459" s="180"/>
      <c r="K459" s="38">
        <f t="shared" si="17"/>
        <v>0</v>
      </c>
    </row>
    <row r="460" spans="4:11" ht="15" customHeight="1" hidden="1" outlineLevel="1">
      <c r="D460" s="39"/>
      <c r="F460" s="140">
        <f>IF(E460="","",VLOOKUP(E460,'Popis muškarci'!$C$1:$E$116,2))</f>
      </c>
      <c r="G460" s="142">
        <f>IF(E460="","",VLOOKUP(E460,'Popis muškarci'!$C$1:$E$116,3))</f>
      </c>
      <c r="K460" s="38" t="e">
        <f t="shared" si="17"/>
        <v>#VALUE!</v>
      </c>
    </row>
    <row r="461" spans="1:11" ht="15" customHeight="1" hidden="1" outlineLevel="1">
      <c r="A461" s="7"/>
      <c r="F461" s="140">
        <f>IF(E461="","",VLOOKUP(E461,'Popis muškarci'!$C$1:$E$116,2))</f>
      </c>
      <c r="G461" s="142">
        <f>IF(E461="","",VLOOKUP(E461,'Popis muškarci'!$C$1:$E$116,3))</f>
      </c>
      <c r="K461" s="38" t="e">
        <f t="shared" si="17"/>
        <v>#VALUE!</v>
      </c>
    </row>
    <row r="462" spans="1:11" ht="18" collapsed="1">
      <c r="A462" s="187" t="s">
        <v>113</v>
      </c>
      <c r="B462" s="194"/>
      <c r="C462" s="188"/>
      <c r="D462" s="189"/>
      <c r="E462" s="190"/>
      <c r="F462" s="195">
        <f>IF(E462="","",VLOOKUP(E462,'Popis muškarci'!$C$1:$E$116,2))</f>
      </c>
      <c r="G462" s="192"/>
      <c r="H462" s="193"/>
      <c r="I462" s="193"/>
      <c r="K462" s="38">
        <f t="shared" si="17"/>
        <v>0</v>
      </c>
    </row>
    <row r="463" spans="1:11" ht="15" customHeight="1" outlineLevel="1">
      <c r="A463" s="5" t="s">
        <v>75</v>
      </c>
      <c r="B463" s="153"/>
      <c r="C463" s="159"/>
      <c r="D463" s="6"/>
      <c r="E463" s="167"/>
      <c r="F463" s="139"/>
      <c r="G463" s="123"/>
      <c r="H463" s="180"/>
      <c r="I463" s="180"/>
      <c r="K463" s="38">
        <f t="shared" si="17"/>
        <v>0</v>
      </c>
    </row>
    <row r="464" spans="1:11" ht="15" customHeight="1" outlineLevel="2">
      <c r="A464" s="7"/>
      <c r="B464" s="152">
        <v>17.07</v>
      </c>
      <c r="E464" s="227" t="s">
        <v>453</v>
      </c>
      <c r="F464" s="140" t="str">
        <f>IF(E464="","",VLOOKUP(E464,'Popis muškarci'!$C$1:$E$116,2))</f>
        <v>AK Zagreb Ulix</v>
      </c>
      <c r="G464" s="142">
        <f>IF(E464="","",VLOOKUP(E464,'Popis muškarci'!$C$1:$E$116,3))</f>
        <v>28574</v>
      </c>
      <c r="H464" s="229" t="s">
        <v>454</v>
      </c>
      <c r="I464" s="183">
        <v>43162</v>
      </c>
      <c r="K464" s="38">
        <f t="shared" si="17"/>
        <v>39</v>
      </c>
    </row>
    <row r="465" spans="1:11" ht="15" customHeight="1" outlineLevel="2">
      <c r="A465" s="7"/>
      <c r="F465" s="140">
        <f>IF(E465="","",VLOOKUP(E465,'Popis muškarci'!$C$1:$E$116,2))</f>
      </c>
      <c r="G465" s="142">
        <f>IF(E465="","",VLOOKUP(E465,'Popis muškarci'!$C$1:$E$116,3))</f>
      </c>
      <c r="K465" s="38" t="e">
        <f t="shared" si="17"/>
        <v>#VALUE!</v>
      </c>
    </row>
    <row r="466" spans="1:11" ht="15" customHeight="1" outlineLevel="2">
      <c r="A466" s="7"/>
      <c r="F466" s="140">
        <f>IF(E466="","",VLOOKUP(E466,'Popis muškarci'!$C$1:$E$116,2))</f>
      </c>
      <c r="G466" s="142">
        <f>IF(E466="","",VLOOKUP(E466,'Popis muškarci'!$C$1:$E$116,3))</f>
      </c>
      <c r="K466" s="38" t="e">
        <f t="shared" si="17"/>
        <v>#VALUE!</v>
      </c>
    </row>
    <row r="467" spans="1:11" ht="15" customHeight="1" outlineLevel="2">
      <c r="A467" s="7"/>
      <c r="F467" s="140">
        <f>IF(E467="","",VLOOKUP(E467,'Popis muškarci'!$C$1:$E$116,2))</f>
      </c>
      <c r="G467" s="142">
        <f>IF(E467="","",VLOOKUP(E467,'Popis muškarci'!$C$1:$E$116,3))</f>
      </c>
      <c r="K467" s="38" t="e">
        <f t="shared" si="17"/>
        <v>#VALUE!</v>
      </c>
    </row>
    <row r="468" spans="1:11" ht="15" customHeight="1" outlineLevel="2">
      <c r="A468" s="7"/>
      <c r="F468" s="140">
        <f>IF(E468="","",VLOOKUP(E468,'Popis muškarci'!$C$1:$E$116,2))</f>
      </c>
      <c r="G468" s="142">
        <f>IF(E468="","",VLOOKUP(E468,'Popis muškarci'!$C$1:$E$116,3))</f>
      </c>
      <c r="K468" s="38" t="e">
        <f t="shared" si="17"/>
        <v>#VALUE!</v>
      </c>
    </row>
    <row r="469" spans="1:11" ht="15" customHeight="1" outlineLevel="2">
      <c r="A469" s="7"/>
      <c r="F469" s="140">
        <f>IF(E469="","",VLOOKUP(E469,'Popis muškarci'!$C$1:$E$116,2))</f>
      </c>
      <c r="G469" s="142">
        <f>IF(E469="","",VLOOKUP(E469,'Popis muškarci'!$C$1:$E$116,3))</f>
      </c>
      <c r="K469" s="38" t="e">
        <f t="shared" si="17"/>
        <v>#VALUE!</v>
      </c>
    </row>
    <row r="470" spans="1:11" ht="15" customHeight="1" outlineLevel="1">
      <c r="A470" s="5" t="s">
        <v>76</v>
      </c>
      <c r="B470" s="153"/>
      <c r="C470" s="159"/>
      <c r="D470" s="6"/>
      <c r="E470" s="167"/>
      <c r="F470" s="139"/>
      <c r="G470" s="123"/>
      <c r="H470" s="180"/>
      <c r="I470" s="180"/>
      <c r="K470" s="38">
        <f t="shared" si="17"/>
        <v>0</v>
      </c>
    </row>
    <row r="471" spans="1:11" ht="15" customHeight="1" hidden="1" outlineLevel="2">
      <c r="A471" s="7"/>
      <c r="F471" s="140">
        <f>IF(E471="","",VLOOKUP(E471,'Popis muškarci'!$C$1:$E$116,2))</f>
      </c>
      <c r="G471" s="142">
        <f>IF(E471="","",VLOOKUP(E471,'Popis muškarci'!$C$1:$E$116,3))</f>
      </c>
      <c r="K471" s="38" t="e">
        <f t="shared" si="17"/>
        <v>#VALUE!</v>
      </c>
    </row>
    <row r="472" spans="1:11" ht="15" customHeight="1" hidden="1" outlineLevel="2">
      <c r="A472" s="7"/>
      <c r="F472" s="140">
        <f>IF(E472="","",VLOOKUP(E472,'Popis muškarci'!$C$1:$E$116,2))</f>
      </c>
      <c r="G472" s="142">
        <f>IF(E472="","",VLOOKUP(E472,'Popis muškarci'!$C$1:$E$116,3))</f>
      </c>
      <c r="K472" s="38" t="e">
        <f t="shared" si="17"/>
        <v>#VALUE!</v>
      </c>
    </row>
    <row r="473" spans="1:11" ht="15" customHeight="1" hidden="1" outlineLevel="2">
      <c r="A473" s="7"/>
      <c r="F473" s="140">
        <f>IF(E473="","",VLOOKUP(E473,'Popis muškarci'!$C$1:$E$116,2))</f>
      </c>
      <c r="G473" s="142">
        <f>IF(E473="","",VLOOKUP(E473,'Popis muškarci'!$C$1:$E$116,3))</f>
      </c>
      <c r="K473" s="38" t="e">
        <f t="shared" si="17"/>
        <v>#VALUE!</v>
      </c>
    </row>
    <row r="474" spans="1:11" ht="15" customHeight="1" hidden="1" outlineLevel="2">
      <c r="A474" s="7"/>
      <c r="F474" s="140">
        <f>IF(E474="","",VLOOKUP(E474,'Popis muškarci'!$C$1:$E$116,2))</f>
      </c>
      <c r="G474" s="142">
        <f>IF(E474="","",VLOOKUP(E474,'Popis muškarci'!$C$1:$E$116,3))</f>
      </c>
      <c r="K474" s="38" t="e">
        <f t="shared" si="17"/>
        <v>#VALUE!</v>
      </c>
    </row>
    <row r="475" spans="1:11" ht="15" customHeight="1" hidden="1" outlineLevel="2">
      <c r="A475" s="7"/>
      <c r="F475" s="140">
        <f>IF(E475="","",VLOOKUP(E475,'Popis muškarci'!$C$1:$E$116,2))</f>
      </c>
      <c r="G475" s="142">
        <f>IF(E475="","",VLOOKUP(E475,'Popis muškarci'!$C$1:$E$116,3))</f>
      </c>
      <c r="K475" s="38" t="e">
        <f t="shared" si="17"/>
        <v>#VALUE!</v>
      </c>
    </row>
    <row r="476" spans="1:11" ht="15" customHeight="1" hidden="1" outlineLevel="2">
      <c r="A476" s="7"/>
      <c r="F476" s="140">
        <f>IF(E476="","",VLOOKUP(E476,'Popis muškarci'!$C$1:$E$116,2))</f>
      </c>
      <c r="G476" s="142">
        <f>IF(E476="","",VLOOKUP(E476,'Popis muškarci'!$C$1:$E$116,3))</f>
      </c>
      <c r="K476" s="38" t="e">
        <f t="shared" si="17"/>
        <v>#VALUE!</v>
      </c>
    </row>
    <row r="477" spans="1:11" ht="15" customHeight="1" outlineLevel="1" collapsed="1">
      <c r="A477" s="5" t="s">
        <v>77</v>
      </c>
      <c r="B477" s="153"/>
      <c r="C477" s="159"/>
      <c r="D477" s="6"/>
      <c r="E477" s="167"/>
      <c r="F477" s="139"/>
      <c r="G477" s="123"/>
      <c r="H477" s="180"/>
      <c r="I477" s="180"/>
      <c r="K477" s="38">
        <f t="shared" si="17"/>
        <v>0</v>
      </c>
    </row>
    <row r="478" spans="1:11" ht="15" customHeight="1" hidden="1" outlineLevel="2">
      <c r="A478" s="7"/>
      <c r="F478" s="140">
        <f>IF(E478="","",VLOOKUP(E478,'Popis muškarci'!$C$1:$E$116,2))</f>
      </c>
      <c r="G478" s="142">
        <f>IF(E478="","",VLOOKUP(E478,'Popis muškarci'!$C$1:$E$116,3))</f>
      </c>
      <c r="K478" s="38" t="e">
        <f t="shared" si="17"/>
        <v>#VALUE!</v>
      </c>
    </row>
    <row r="479" spans="1:11" ht="15" customHeight="1" hidden="1" outlineLevel="2">
      <c r="A479" s="7"/>
      <c r="F479" s="140">
        <f>IF(E479="","",VLOOKUP(E479,'Popis muškarci'!$C$1:$E$116,2))</f>
      </c>
      <c r="G479" s="142">
        <f>IF(E479="","",VLOOKUP(E479,'Popis muškarci'!$C$1:$E$116,3))</f>
      </c>
      <c r="K479" s="38" t="e">
        <f t="shared" si="17"/>
        <v>#VALUE!</v>
      </c>
    </row>
    <row r="480" spans="1:11" ht="15" customHeight="1" outlineLevel="1" collapsed="1">
      <c r="A480" s="5" t="s">
        <v>78</v>
      </c>
      <c r="B480" s="153"/>
      <c r="C480" s="159"/>
      <c r="D480" s="6"/>
      <c r="E480" s="167"/>
      <c r="F480" s="139"/>
      <c r="G480" s="123"/>
      <c r="H480" s="180"/>
      <c r="I480" s="180"/>
      <c r="K480" s="38">
        <f t="shared" si="17"/>
        <v>0</v>
      </c>
    </row>
    <row r="481" spans="1:11" ht="15" customHeight="1" hidden="1" outlineLevel="2">
      <c r="A481" s="7"/>
      <c r="F481" s="140">
        <f>IF(E481="","",VLOOKUP(E481,'Popis muškarci'!$C$1:$E$116,2))</f>
      </c>
      <c r="G481" s="142">
        <f>IF(E481="","",VLOOKUP(E481,'Popis muškarci'!$C$1:$E$116,3))</f>
      </c>
      <c r="K481" s="38" t="e">
        <f t="shared" si="17"/>
        <v>#VALUE!</v>
      </c>
    </row>
    <row r="482" spans="1:11" ht="15" customHeight="1" hidden="1" outlineLevel="2">
      <c r="A482" s="7"/>
      <c r="F482" s="140">
        <f>IF(E482="","",VLOOKUP(E482,'Popis muškarci'!$C$1:$E$116,2))</f>
      </c>
      <c r="G482" s="142">
        <f>IF(E482="","",VLOOKUP(E482,'Popis muškarci'!$C$1:$E$116,3))</f>
      </c>
      <c r="K482" s="38" t="e">
        <f t="shared" si="17"/>
        <v>#VALUE!</v>
      </c>
    </row>
    <row r="483" spans="1:11" ht="15" customHeight="1" hidden="1" outlineLevel="2">
      <c r="A483" s="7"/>
      <c r="F483" s="140">
        <f>IF(E483="","",VLOOKUP(E483,'Popis muškarci'!$C$1:$E$116,2))</f>
      </c>
      <c r="G483" s="142">
        <f>IF(E483="","",VLOOKUP(E483,'Popis muškarci'!$C$1:$E$116,3))</f>
      </c>
      <c r="K483" s="38" t="e">
        <f t="shared" si="17"/>
        <v>#VALUE!</v>
      </c>
    </row>
    <row r="484" spans="1:11" ht="15" customHeight="1" hidden="1" outlineLevel="2">
      <c r="A484" s="7"/>
      <c r="F484" s="140">
        <f>IF(E484="","",VLOOKUP(E484,'Popis muškarci'!$C$1:$E$116,2))</f>
      </c>
      <c r="G484" s="142">
        <f>IF(E484="","",VLOOKUP(E484,'Popis muškarci'!$C$1:$E$116,3))</f>
      </c>
      <c r="K484" s="38" t="e">
        <f t="shared" si="17"/>
        <v>#VALUE!</v>
      </c>
    </row>
    <row r="485" spans="1:11" ht="15" customHeight="1" hidden="1" outlineLevel="2">
      <c r="A485" s="7"/>
      <c r="F485" s="140">
        <f>IF(E485="","",VLOOKUP(E485,'Popis muškarci'!$C$1:$E$116,2))</f>
      </c>
      <c r="G485" s="142">
        <f>IF(E485="","",VLOOKUP(E485,'Popis muškarci'!$C$1:$E$116,3))</f>
      </c>
      <c r="K485" s="38" t="e">
        <f t="shared" si="17"/>
        <v>#VALUE!</v>
      </c>
    </row>
    <row r="486" spans="1:11" ht="15" customHeight="1" hidden="1" outlineLevel="2">
      <c r="A486" s="7"/>
      <c r="F486" s="140">
        <f>IF(E486="","",VLOOKUP(E486,'Popis muškarci'!$C$1:$E$116,2))</f>
      </c>
      <c r="G486" s="142">
        <f>IF(E486="","",VLOOKUP(E486,'Popis muškarci'!$C$1:$E$116,3))</f>
      </c>
      <c r="K486" s="38" t="e">
        <f t="shared" si="17"/>
        <v>#VALUE!</v>
      </c>
    </row>
    <row r="487" spans="1:11" ht="15" customHeight="1" outlineLevel="1" collapsed="1">
      <c r="A487" s="5" t="s">
        <v>79</v>
      </c>
      <c r="B487" s="153"/>
      <c r="C487" s="159"/>
      <c r="D487" s="6"/>
      <c r="E487" s="167"/>
      <c r="F487" s="139"/>
      <c r="G487" s="123"/>
      <c r="H487" s="180"/>
      <c r="I487" s="180"/>
      <c r="K487" s="38">
        <f t="shared" si="17"/>
        <v>0</v>
      </c>
    </row>
    <row r="488" spans="1:11" ht="15" customHeight="1" hidden="1" outlineLevel="2">
      <c r="A488" s="7"/>
      <c r="F488" s="140">
        <f>IF(E488="","",VLOOKUP(E488,'Popis muškarci'!$C$1:$E$116,2))</f>
      </c>
      <c r="G488" s="142">
        <f>IF(E488="","",VLOOKUP(E488,'Popis muškarci'!$C$1:$E$116,3))</f>
      </c>
      <c r="K488" s="38" t="e">
        <f aca="true" t="shared" si="18" ref="K488:K504">DATEDIF(G488,I488,"y")</f>
        <v>#VALUE!</v>
      </c>
    </row>
    <row r="489" spans="1:11" ht="15" customHeight="1" hidden="1" outlineLevel="2">
      <c r="A489" s="7"/>
      <c r="F489" s="140">
        <f>IF(E489="","",VLOOKUP(E489,'Popis muškarci'!$C$1:$E$116,2))</f>
      </c>
      <c r="G489" s="142">
        <f>IF(E489="","",VLOOKUP(E489,'Popis muškarci'!$C$1:$E$116,3))</f>
      </c>
      <c r="K489" s="38" t="e">
        <f t="shared" si="18"/>
        <v>#VALUE!</v>
      </c>
    </row>
    <row r="490" spans="1:11" ht="15" customHeight="1" hidden="1" outlineLevel="2">
      <c r="A490" s="7"/>
      <c r="F490" s="140">
        <f>IF(E490="","",VLOOKUP(E490,'Popis muškarci'!$C$1:$E$116,2))</f>
      </c>
      <c r="G490" s="142">
        <f>IF(E490="","",VLOOKUP(E490,'Popis muškarci'!$C$1:$E$116,3))</f>
      </c>
      <c r="K490" s="38" t="e">
        <f t="shared" si="18"/>
        <v>#VALUE!</v>
      </c>
    </row>
    <row r="491" spans="1:11" ht="15" customHeight="1" hidden="1" outlineLevel="2">
      <c r="A491" s="7"/>
      <c r="F491" s="140">
        <f>IF(E491="","",VLOOKUP(E491,'Popis muškarci'!$C$1:$E$116,2))</f>
      </c>
      <c r="G491" s="142">
        <f>IF(E491="","",VLOOKUP(E491,'Popis muškarci'!$C$1:$E$116,3))</f>
      </c>
      <c r="K491" s="38" t="e">
        <f t="shared" si="18"/>
        <v>#VALUE!</v>
      </c>
    </row>
    <row r="492" spans="1:11" ht="15" customHeight="1" outlineLevel="1" collapsed="1">
      <c r="A492" s="5" t="s">
        <v>80</v>
      </c>
      <c r="B492" s="153"/>
      <c r="C492" s="159"/>
      <c r="D492" s="6"/>
      <c r="E492" s="167"/>
      <c r="F492" s="139"/>
      <c r="G492" s="123"/>
      <c r="H492" s="180"/>
      <c r="I492" s="180"/>
      <c r="K492" s="38">
        <f t="shared" si="18"/>
        <v>0</v>
      </c>
    </row>
    <row r="493" spans="1:11" ht="15" customHeight="1" hidden="1" outlineLevel="2">
      <c r="A493" s="7"/>
      <c r="F493" s="140">
        <f>IF(E493="","",VLOOKUP(E493,'Popis muškarci'!$C$1:$E$116,2))</f>
      </c>
      <c r="G493" s="142">
        <f>IF(E493="","",VLOOKUP(E493,'Popis muškarci'!$C$1:$E$116,3))</f>
      </c>
      <c r="K493" s="38" t="e">
        <f t="shared" si="18"/>
        <v>#VALUE!</v>
      </c>
    </row>
    <row r="494" spans="1:11" ht="15" customHeight="1" hidden="1" outlineLevel="2">
      <c r="A494" s="7"/>
      <c r="F494" s="140">
        <f>IF(E494="","",VLOOKUP(E494,'Popis muškarci'!$C$1:$E$116,2))</f>
      </c>
      <c r="G494" s="142">
        <f>IF(E494="","",VLOOKUP(E494,'Popis muškarci'!$C$1:$E$116,3))</f>
      </c>
      <c r="K494" s="38" t="e">
        <f t="shared" si="18"/>
        <v>#VALUE!</v>
      </c>
    </row>
    <row r="495" spans="1:11" ht="15" customHeight="1" hidden="1" outlineLevel="2">
      <c r="A495" s="7"/>
      <c r="F495" s="140">
        <f>IF(E495="","",VLOOKUP(E495,'Popis muškarci'!$C$1:$E$116,2))</f>
      </c>
      <c r="G495" s="142">
        <f>IF(E495="","",VLOOKUP(E495,'Popis muškarci'!$C$1:$E$116,3))</f>
      </c>
      <c r="K495" s="38" t="e">
        <f t="shared" si="18"/>
        <v>#VALUE!</v>
      </c>
    </row>
    <row r="496" spans="1:11" ht="15" customHeight="1" hidden="1" outlineLevel="2">
      <c r="A496" s="7"/>
      <c r="F496" s="140">
        <f>IF(E496="","",VLOOKUP(E496,'Popis muškarci'!$C$1:$E$116,2))</f>
      </c>
      <c r="G496" s="142">
        <f>IF(E496="","",VLOOKUP(E496,'Popis muškarci'!$C$1:$E$116,3))</f>
      </c>
      <c r="K496" s="38" t="e">
        <f t="shared" si="18"/>
        <v>#VALUE!</v>
      </c>
    </row>
    <row r="497" spans="1:11" ht="15" customHeight="1" hidden="1" outlineLevel="2">
      <c r="A497" s="7"/>
      <c r="F497" s="140">
        <f>IF(E497="","",VLOOKUP(E497,'Popis muškarci'!$C$1:$E$116,2))</f>
      </c>
      <c r="G497" s="142">
        <f>IF(E497="","",VLOOKUP(E497,'Popis muškarci'!$C$1:$E$116,3))</f>
      </c>
      <c r="K497" s="38" t="e">
        <f t="shared" si="18"/>
        <v>#VALUE!</v>
      </c>
    </row>
    <row r="498" spans="1:11" ht="15" customHeight="1" outlineLevel="1" collapsed="1">
      <c r="A498" s="5" t="s">
        <v>81</v>
      </c>
      <c r="B498" s="153"/>
      <c r="C498" s="159"/>
      <c r="D498" s="6"/>
      <c r="E498" s="167"/>
      <c r="F498" s="139"/>
      <c r="G498" s="123"/>
      <c r="H498" s="180"/>
      <c r="I498" s="180"/>
      <c r="K498" s="38">
        <f t="shared" si="18"/>
        <v>0</v>
      </c>
    </row>
    <row r="499" spans="1:11" ht="15" customHeight="1" hidden="1" outlineLevel="2">
      <c r="A499" s="7"/>
      <c r="F499" s="140">
        <f>IF(E499="","",VLOOKUP(E499,'Popis muškarci'!$C$1:$E$116,2))</f>
      </c>
      <c r="G499" s="142">
        <f>IF(E499="","",VLOOKUP(E499,'Popis muškarci'!$C$1:$E$116,3))</f>
      </c>
      <c r="K499" s="38" t="e">
        <f t="shared" si="18"/>
        <v>#VALUE!</v>
      </c>
    </row>
    <row r="500" spans="1:11" ht="15" customHeight="1" hidden="1" outlineLevel="2">
      <c r="A500" s="7"/>
      <c r="F500" s="140">
        <f>IF(E500="","",VLOOKUP(E500,'Popis muškarci'!$C$1:$E$116,2))</f>
      </c>
      <c r="G500" s="142">
        <f>IF(E500="","",VLOOKUP(E500,'Popis muškarci'!$C$1:$E$116,3))</f>
      </c>
      <c r="K500" s="38" t="e">
        <f t="shared" si="18"/>
        <v>#VALUE!</v>
      </c>
    </row>
    <row r="501" spans="1:11" ht="15" customHeight="1" hidden="1" outlineLevel="2">
      <c r="A501" s="7"/>
      <c r="F501" s="140">
        <f>IF(E501="","",VLOOKUP(E501,'Popis muškarci'!$C$1:$E$116,2))</f>
      </c>
      <c r="G501" s="142">
        <f>IF(E501="","",VLOOKUP(E501,'Popis muškarci'!$C$1:$E$116,3))</f>
      </c>
      <c r="K501" s="38" t="e">
        <f t="shared" si="18"/>
        <v>#VALUE!</v>
      </c>
    </row>
    <row r="502" spans="1:11" ht="15" customHeight="1" hidden="1" outlineLevel="2">
      <c r="A502" s="7"/>
      <c r="F502" s="140">
        <f>IF(E502="","",VLOOKUP(E502,'Popis muškarci'!$C$1:$E$116,2))</f>
      </c>
      <c r="G502" s="142">
        <f>IF(E502="","",VLOOKUP(E502,'Popis muškarci'!$C$1:$E$116,3))</f>
      </c>
      <c r="K502" s="38" t="e">
        <f t="shared" si="18"/>
        <v>#VALUE!</v>
      </c>
    </row>
    <row r="503" spans="1:11" ht="15" customHeight="1" outlineLevel="1" collapsed="1">
      <c r="A503" s="5" t="s">
        <v>82</v>
      </c>
      <c r="B503" s="153"/>
      <c r="C503" s="159"/>
      <c r="D503" s="6"/>
      <c r="E503" s="167"/>
      <c r="F503" s="139"/>
      <c r="G503" s="123"/>
      <c r="H503" s="180"/>
      <c r="I503" s="180"/>
      <c r="K503" s="38">
        <f t="shared" si="18"/>
        <v>0</v>
      </c>
    </row>
    <row r="504" spans="1:11" ht="15" customHeight="1" hidden="1" outlineLevel="2">
      <c r="A504" s="7"/>
      <c r="F504" s="140">
        <f>IF(E504="","",VLOOKUP(E504,'Popis muškarci'!$C$1:$E$116,2))</f>
      </c>
      <c r="G504" s="142">
        <f>IF(E504="","",VLOOKUP(E504,'Popis muškarci'!$C$1:$E$116,3))</f>
      </c>
      <c r="K504" s="38" t="e">
        <f t="shared" si="18"/>
        <v>#VALUE!</v>
      </c>
    </row>
    <row r="505" spans="1:7" ht="15" customHeight="1" hidden="1" outlineLevel="2">
      <c r="A505" s="7"/>
      <c r="F505" s="140">
        <f>IF(E505="","",VLOOKUP(E505,'Popis muškarci'!$C$1:$E$116,2))</f>
      </c>
      <c r="G505" s="142">
        <f>IF(E505="","",VLOOKUP(E505,'Popis muškarci'!$C$1:$E$116,3))</f>
      </c>
    </row>
    <row r="506" spans="1:11" ht="15" customHeight="1" outlineLevel="1" collapsed="1">
      <c r="A506" s="5" t="s">
        <v>83</v>
      </c>
      <c r="B506" s="153"/>
      <c r="C506" s="159"/>
      <c r="D506" s="6"/>
      <c r="E506" s="167"/>
      <c r="F506" s="139"/>
      <c r="G506" s="123"/>
      <c r="H506" s="180"/>
      <c r="I506" s="180"/>
      <c r="K506" s="38">
        <f>DATEDIF(G506,I506,"y")</f>
        <v>0</v>
      </c>
    </row>
    <row r="507" spans="1:11" ht="15" customHeight="1" hidden="1" outlineLevel="2">
      <c r="A507" s="7"/>
      <c r="F507" s="140">
        <f>IF(E507="","",VLOOKUP(E507,'Popis muškarci'!$C$1:$E$116,2))</f>
      </c>
      <c r="G507" s="142">
        <f>IF(E507="","",VLOOKUP(E507,'Popis muškarci'!$C$1:$E$116,3))</f>
      </c>
      <c r="K507" s="38" t="e">
        <f>DATEDIF(G507,I507,"y")</f>
        <v>#VALUE!</v>
      </c>
    </row>
    <row r="508" spans="1:7" ht="15" customHeight="1" hidden="1" outlineLevel="2">
      <c r="A508" s="7"/>
      <c r="F508" s="140">
        <f>IF(E508="","",VLOOKUP(E508,'Popis muškarci'!$C$1:$E$116,2))</f>
      </c>
      <c r="G508" s="142">
        <f>IF(E508="","",VLOOKUP(E508,'Popis muškarci'!$C$1:$E$116,3))</f>
      </c>
    </row>
    <row r="509" spans="1:11" ht="15" customHeight="1" outlineLevel="1" collapsed="1">
      <c r="A509" s="5" t="s">
        <v>88</v>
      </c>
      <c r="B509" s="153"/>
      <c r="C509" s="159"/>
      <c r="D509" s="6"/>
      <c r="E509" s="167"/>
      <c r="F509" s="139"/>
      <c r="G509" s="123"/>
      <c r="H509" s="180"/>
      <c r="I509" s="180"/>
      <c r="K509" s="38">
        <f aca="true" t="shared" si="19" ref="K509:K554">DATEDIF(G509,I509,"y")</f>
        <v>0</v>
      </c>
    </row>
    <row r="510" spans="1:11" ht="15" customHeight="1" hidden="1" outlineLevel="2">
      <c r="A510" s="7"/>
      <c r="F510" s="140">
        <f>IF(E510="","",VLOOKUP(E510,'Popis muškarci'!$C$1:$E$116,2))</f>
      </c>
      <c r="G510" s="142">
        <f>IF(E510="","",VLOOKUP(E510,'Popis muškarci'!$C$1:$E$116,3))</f>
      </c>
      <c r="K510" s="38" t="e">
        <f t="shared" si="19"/>
        <v>#VALUE!</v>
      </c>
    </row>
    <row r="511" spans="1:11" ht="15" customHeight="1" hidden="1" outlineLevel="2">
      <c r="A511" s="7"/>
      <c r="F511" s="140">
        <f>IF(E511="","",VLOOKUP(E511,'Popis muškarci'!$C$1:$E$116,2))</f>
      </c>
      <c r="G511" s="142">
        <f>IF(E511="","",VLOOKUP(E511,'Popis muškarci'!$C$1:$E$116,3))</f>
      </c>
      <c r="K511" s="38" t="e">
        <f t="shared" si="19"/>
        <v>#VALUE!</v>
      </c>
    </row>
    <row r="512" spans="1:11" ht="15" customHeight="1" outlineLevel="1" collapsed="1">
      <c r="A512" s="5" t="s">
        <v>84</v>
      </c>
      <c r="B512" s="153"/>
      <c r="C512" s="159"/>
      <c r="D512" s="6"/>
      <c r="E512" s="167"/>
      <c r="F512" s="139"/>
      <c r="G512" s="123"/>
      <c r="H512" s="180"/>
      <c r="I512" s="180"/>
      <c r="K512" s="38">
        <f t="shared" si="19"/>
        <v>0</v>
      </c>
    </row>
    <row r="513" spans="1:11" ht="15" customHeight="1" outlineLevel="1">
      <c r="A513" s="7"/>
      <c r="F513" s="140">
        <f>IF(E513="","",VLOOKUP(E513,'Popis muškarci'!$C$1:$E$116,2))</f>
      </c>
      <c r="G513" s="142">
        <f>IF(E513="","",VLOOKUP(E513,'Popis muškarci'!$C$1:$E$116,3))</f>
      </c>
      <c r="K513" s="38" t="e">
        <f t="shared" si="19"/>
        <v>#VALUE!</v>
      </c>
    </row>
    <row r="514" spans="1:11" ht="15" customHeight="1" outlineLevel="1">
      <c r="A514" s="7"/>
      <c r="F514" s="140">
        <f>IF(E514="","",VLOOKUP(E514,'Popis muškarci'!$C$1:$E$116,2))</f>
      </c>
      <c r="G514" s="142">
        <f>IF(E514="","",VLOOKUP(E514,'Popis muškarci'!$C$1:$E$116,3))</f>
      </c>
      <c r="K514" s="38" t="e">
        <f t="shared" si="19"/>
        <v>#VALUE!</v>
      </c>
    </row>
    <row r="515" spans="1:11" ht="18">
      <c r="A515" s="187" t="s">
        <v>114</v>
      </c>
      <c r="B515" s="194"/>
      <c r="C515" s="188"/>
      <c r="D515" s="189"/>
      <c r="E515" s="190"/>
      <c r="F515" s="195">
        <f>IF(E515="","",VLOOKUP(E515,'Popis muškarci'!$C$1:$E$116,2))</f>
      </c>
      <c r="G515" s="192"/>
      <c r="H515" s="193"/>
      <c r="I515" s="193"/>
      <c r="K515" s="38">
        <f t="shared" si="19"/>
        <v>0</v>
      </c>
    </row>
    <row r="516" spans="1:11" ht="15" customHeight="1" outlineLevel="1">
      <c r="A516" s="5" t="s">
        <v>75</v>
      </c>
      <c r="B516" s="153"/>
      <c r="C516" s="159"/>
      <c r="D516" s="6"/>
      <c r="E516" s="167"/>
      <c r="F516" s="139"/>
      <c r="G516" s="123"/>
      <c r="H516" s="180"/>
      <c r="I516" s="180"/>
      <c r="K516" s="38">
        <f t="shared" si="19"/>
        <v>0</v>
      </c>
    </row>
    <row r="517" spans="1:11" ht="15" customHeight="1" outlineLevel="2">
      <c r="A517" s="7"/>
      <c r="B517" s="152" t="s">
        <v>115</v>
      </c>
      <c r="E517" s="168" t="s">
        <v>116</v>
      </c>
      <c r="F517" s="140">
        <f>IF(E517="","",VLOOKUP(E517,'Popis muškarci'!$C$1:$E$116,2))</f>
        <v>0</v>
      </c>
      <c r="G517" s="142">
        <f>IF(E517="","",VLOOKUP(E517,'Popis muškarci'!$C$1:$E$116,3))</f>
        <v>28862</v>
      </c>
      <c r="K517" s="38" t="e">
        <f t="shared" si="19"/>
        <v>#NUM!</v>
      </c>
    </row>
    <row r="518" spans="1:11" ht="15" customHeight="1" outlineLevel="2">
      <c r="A518" s="7"/>
      <c r="F518" s="140">
        <f>IF(E518="","",VLOOKUP(E518,'Popis muškarci'!$C$1:$E$116,2))</f>
      </c>
      <c r="G518" s="142">
        <f>IF(E518="","",VLOOKUP(E518,'Popis muškarci'!$C$1:$E$116,3))</f>
      </c>
      <c r="K518" s="38" t="e">
        <f t="shared" si="19"/>
        <v>#VALUE!</v>
      </c>
    </row>
    <row r="519" spans="1:11" ht="15" customHeight="1" outlineLevel="2">
      <c r="A519" s="7"/>
      <c r="F519" s="140">
        <f>IF(E519="","",VLOOKUP(E519,'Popis muškarci'!$C$1:$E$116,2))</f>
      </c>
      <c r="G519" s="142">
        <f>IF(E519="","",VLOOKUP(E519,'Popis muškarci'!$C$1:$E$116,3))</f>
      </c>
      <c r="K519" s="38" t="e">
        <f t="shared" si="19"/>
        <v>#VALUE!</v>
      </c>
    </row>
    <row r="520" spans="1:11" ht="15" customHeight="1" outlineLevel="2">
      <c r="A520" s="7"/>
      <c r="F520" s="140">
        <f>IF(E520="","",VLOOKUP(E520,'Popis muškarci'!$C$1:$E$116,2))</f>
      </c>
      <c r="G520" s="142">
        <f>IF(E520="","",VLOOKUP(E520,'Popis muškarci'!$C$1:$E$116,3))</f>
      </c>
      <c r="K520" s="38" t="e">
        <f t="shared" si="19"/>
        <v>#VALUE!</v>
      </c>
    </row>
    <row r="521" spans="1:11" ht="15" customHeight="1" outlineLevel="1">
      <c r="A521" s="5" t="s">
        <v>76</v>
      </c>
      <c r="B521" s="153"/>
      <c r="C521" s="159"/>
      <c r="D521" s="6"/>
      <c r="E521" s="167"/>
      <c r="F521" s="139"/>
      <c r="G521" s="123"/>
      <c r="H521" s="180"/>
      <c r="I521" s="180"/>
      <c r="K521" s="38">
        <f t="shared" si="19"/>
        <v>0</v>
      </c>
    </row>
    <row r="522" spans="1:11" ht="15" customHeight="1" outlineLevel="2">
      <c r="A522" s="7"/>
      <c r="B522" s="152" t="s">
        <v>117</v>
      </c>
      <c r="E522" s="168" t="s">
        <v>118</v>
      </c>
      <c r="F522" s="140" t="str">
        <f>IF(E522="","",VLOOKUP(E522,'Popis muškarci'!$C$1:$E$116,2))</f>
        <v>AK Zagreb Ulix</v>
      </c>
      <c r="G522" s="142">
        <f>IF(E522="","",VLOOKUP(E522,'Popis muškarci'!$C$1:$E$116,3))</f>
        <v>26915</v>
      </c>
      <c r="H522" s="155" t="s">
        <v>119</v>
      </c>
      <c r="I522" s="183">
        <v>43106</v>
      </c>
      <c r="K522" s="38">
        <f t="shared" si="19"/>
        <v>44</v>
      </c>
    </row>
    <row r="523" spans="1:11" ht="15" customHeight="1" outlineLevel="2">
      <c r="A523" s="7"/>
      <c r="F523" s="140">
        <f>IF(E523="","",VLOOKUP(E523,'Popis muškarci'!$C$1:$E$116,2))</f>
      </c>
      <c r="G523" s="142">
        <f>IF(E523="","",VLOOKUP(E523,'Popis muškarci'!$C$1:$E$116,3))</f>
      </c>
      <c r="K523" s="38" t="e">
        <f t="shared" si="19"/>
        <v>#VALUE!</v>
      </c>
    </row>
    <row r="524" spans="1:11" ht="15" customHeight="1" outlineLevel="2">
      <c r="A524" s="7"/>
      <c r="F524" s="140">
        <f>IF(E524="","",VLOOKUP(E524,'Popis muškarci'!$C$1:$E$116,2))</f>
      </c>
      <c r="G524" s="142">
        <f>IF(E524="","",VLOOKUP(E524,'Popis muškarci'!$C$1:$E$116,3))</f>
      </c>
      <c r="K524" s="38" t="e">
        <f t="shared" si="19"/>
        <v>#VALUE!</v>
      </c>
    </row>
    <row r="525" spans="1:11" ht="15" customHeight="1" outlineLevel="2">
      <c r="A525" s="7"/>
      <c r="F525" s="140">
        <f>IF(E525="","",VLOOKUP(E525,'Popis muškarci'!$C$1:$E$116,2))</f>
      </c>
      <c r="G525" s="142">
        <f>IF(E525="","",VLOOKUP(E525,'Popis muškarci'!$C$1:$E$116,3))</f>
      </c>
      <c r="K525" s="38" t="e">
        <f t="shared" si="19"/>
        <v>#VALUE!</v>
      </c>
    </row>
    <row r="526" spans="1:11" ht="15" customHeight="1" outlineLevel="1">
      <c r="A526" s="5" t="s">
        <v>77</v>
      </c>
      <c r="B526" s="153"/>
      <c r="C526" s="159"/>
      <c r="D526" s="6"/>
      <c r="E526" s="167"/>
      <c r="F526" s="139"/>
      <c r="G526" s="123"/>
      <c r="H526" s="180"/>
      <c r="I526" s="180"/>
      <c r="K526" s="38">
        <f t="shared" si="19"/>
        <v>0</v>
      </c>
    </row>
    <row r="527" spans="1:11" ht="15" customHeight="1" outlineLevel="2">
      <c r="A527" s="7"/>
      <c r="B527" s="152" t="s">
        <v>120</v>
      </c>
      <c r="E527" s="168" t="s">
        <v>121</v>
      </c>
      <c r="F527" s="140" t="str">
        <f>IF(E527="","",VLOOKUP(E527,'Popis muškarci'!$C$1:$E$116,2))</f>
        <v>AK Rudolf Perišin</v>
      </c>
      <c r="G527" s="142">
        <f>IF(E527="","",VLOOKUP(E527,'Popis muškarci'!$C$1:$E$116,3))</f>
        <v>25084</v>
      </c>
      <c r="K527" s="38" t="e">
        <f t="shared" si="19"/>
        <v>#NUM!</v>
      </c>
    </row>
    <row r="528" spans="1:11" ht="15" customHeight="1" outlineLevel="2">
      <c r="A528" s="7"/>
      <c r="F528" s="140">
        <f>IF(E528="","",VLOOKUP(E528,'Popis muškarci'!$C$1:$E$116,2))</f>
      </c>
      <c r="G528" s="142">
        <f>IF(E528="","",VLOOKUP(E528,'Popis muškarci'!$C$1:$E$116,3))</f>
      </c>
      <c r="K528" s="38" t="e">
        <f t="shared" si="19"/>
        <v>#VALUE!</v>
      </c>
    </row>
    <row r="529" spans="1:11" ht="15" customHeight="1" outlineLevel="2">
      <c r="A529" s="7"/>
      <c r="F529" s="140">
        <f>IF(E529="","",VLOOKUP(E529,'Popis muškarci'!$C$1:$E$116,2))</f>
      </c>
      <c r="G529" s="142">
        <f>IF(E529="","",VLOOKUP(E529,'Popis muškarci'!$C$1:$E$116,3))</f>
      </c>
      <c r="K529" s="38" t="e">
        <f t="shared" si="19"/>
        <v>#VALUE!</v>
      </c>
    </row>
    <row r="530" spans="1:11" ht="15" customHeight="1" outlineLevel="2">
      <c r="A530" s="7"/>
      <c r="F530" s="140">
        <f>IF(E530="","",VLOOKUP(E530,'Popis muškarci'!$C$1:$E$116,2))</f>
      </c>
      <c r="G530" s="142">
        <f>IF(E530="","",VLOOKUP(E530,'Popis muškarci'!$C$1:$E$116,3))</f>
      </c>
      <c r="K530" s="38" t="e">
        <f t="shared" si="19"/>
        <v>#VALUE!</v>
      </c>
    </row>
    <row r="531" spans="1:11" ht="15" customHeight="1" outlineLevel="1">
      <c r="A531" s="5" t="s">
        <v>78</v>
      </c>
      <c r="B531" s="153"/>
      <c r="C531" s="159"/>
      <c r="D531" s="6"/>
      <c r="E531" s="167"/>
      <c r="F531" s="139"/>
      <c r="G531" s="123"/>
      <c r="H531" s="180"/>
      <c r="I531" s="180"/>
      <c r="K531" s="38">
        <f t="shared" si="19"/>
        <v>0</v>
      </c>
    </row>
    <row r="532" spans="1:11" ht="15" customHeight="1" outlineLevel="2">
      <c r="A532" s="7"/>
      <c r="B532" s="152" t="s">
        <v>122</v>
      </c>
      <c r="E532" s="168" t="s">
        <v>123</v>
      </c>
      <c r="F532" s="140" t="str">
        <f>IF(E532="","",VLOOKUP(E532,'Popis muškarci'!$C$1:$E$116,2))</f>
        <v>Mladost</v>
      </c>
      <c r="G532" s="142">
        <f>IF(E532="","",VLOOKUP(E532,'Popis muškarci'!$C$1:$E$116,3))</f>
        <v>23648</v>
      </c>
      <c r="H532" s="155" t="s">
        <v>119</v>
      </c>
      <c r="I532" s="183">
        <v>43106</v>
      </c>
      <c r="K532" s="38">
        <f t="shared" si="19"/>
        <v>53</v>
      </c>
    </row>
    <row r="533" spans="1:11" ht="15" customHeight="1" outlineLevel="2">
      <c r="A533" s="7"/>
      <c r="B533" s="152" t="s">
        <v>124</v>
      </c>
      <c r="E533" s="173" t="s">
        <v>125</v>
      </c>
      <c r="F533" s="140" t="str">
        <f>IF(E533="","",VLOOKUP(E533,'Popis muškarci'!$C$1:$E$116,2))</f>
        <v>Velika Gorica</v>
      </c>
      <c r="G533" s="142">
        <f>IF(E533="","",VLOOKUP(E533,'Popis muškarci'!$C$1:$E$116,3))</f>
        <v>24316</v>
      </c>
      <c r="H533" s="155" t="s">
        <v>119</v>
      </c>
      <c r="I533" s="183">
        <v>43106</v>
      </c>
      <c r="K533" s="38">
        <f t="shared" si="19"/>
        <v>51</v>
      </c>
    </row>
    <row r="534" spans="1:11" ht="15" customHeight="1" outlineLevel="2">
      <c r="A534" s="7"/>
      <c r="B534" s="152" t="s">
        <v>126</v>
      </c>
      <c r="E534" s="168" t="s">
        <v>127</v>
      </c>
      <c r="F534" s="140" t="str">
        <f>IF(E534="","",VLOOKUP(E534,'Popis muškarci'!$C$1:$E$116,2))</f>
        <v>HAAK Mladost</v>
      </c>
      <c r="G534" s="142">
        <f>IF(E534="","",VLOOKUP(E534,'Popis muškarci'!$C$1:$E$116,3))</f>
        <v>23537</v>
      </c>
      <c r="H534" s="155" t="s">
        <v>119</v>
      </c>
      <c r="I534" s="183">
        <v>43106</v>
      </c>
      <c r="K534" s="38">
        <f t="shared" si="19"/>
        <v>53</v>
      </c>
    </row>
    <row r="535" spans="1:11" ht="15" customHeight="1" outlineLevel="2">
      <c r="A535" s="7"/>
      <c r="F535" s="140">
        <f>IF(E535="","",VLOOKUP(E535,'Popis muškarci'!$C$1:$E$116,2))</f>
      </c>
      <c r="G535" s="142">
        <f>IF(E535="","",VLOOKUP(E535,'Popis muškarci'!$C$1:$E$116,3))</f>
      </c>
      <c r="K535" s="38" t="e">
        <f t="shared" si="19"/>
        <v>#VALUE!</v>
      </c>
    </row>
    <row r="536" spans="1:11" ht="15" customHeight="1" outlineLevel="2">
      <c r="A536" s="7"/>
      <c r="F536" s="140">
        <f>IF(E536="","",VLOOKUP(E536,'Popis muškarci'!$C$1:$E$116,2))</f>
      </c>
      <c r="G536" s="142">
        <f>IF(E536="","",VLOOKUP(E536,'Popis muškarci'!$C$1:$E$116,3))</f>
      </c>
      <c r="K536" s="38" t="e">
        <f t="shared" si="19"/>
        <v>#VALUE!</v>
      </c>
    </row>
    <row r="537" spans="1:11" ht="15" customHeight="1" outlineLevel="2">
      <c r="A537" s="7"/>
      <c r="F537" s="140">
        <f>IF(E537="","",VLOOKUP(E537,'Popis muškarci'!$C$1:$E$116,2))</f>
      </c>
      <c r="G537" s="142">
        <f>IF(E537="","",VLOOKUP(E537,'Popis muškarci'!$C$1:$E$116,3))</f>
      </c>
      <c r="K537" s="38" t="e">
        <f t="shared" si="19"/>
        <v>#VALUE!</v>
      </c>
    </row>
    <row r="538" spans="1:11" ht="15" customHeight="1" outlineLevel="2">
      <c r="A538" s="7"/>
      <c r="F538" s="140">
        <f>IF(E538="","",VLOOKUP(E538,'Popis muškarci'!$C$1:$E$116,2))</f>
      </c>
      <c r="G538" s="142">
        <f>IF(E538="","",VLOOKUP(E538,'Popis muškarci'!$C$1:$E$116,3))</f>
      </c>
      <c r="K538" s="38" t="e">
        <f t="shared" si="19"/>
        <v>#VALUE!</v>
      </c>
    </row>
    <row r="539" spans="1:11" ht="15" customHeight="1" outlineLevel="1">
      <c r="A539" s="5" t="s">
        <v>79</v>
      </c>
      <c r="B539" s="153"/>
      <c r="C539" s="159"/>
      <c r="D539" s="6"/>
      <c r="E539" s="167"/>
      <c r="F539" s="139"/>
      <c r="G539" s="123"/>
      <c r="H539" s="180"/>
      <c r="I539" s="180"/>
      <c r="K539" s="38">
        <f t="shared" si="19"/>
        <v>0</v>
      </c>
    </row>
    <row r="540" spans="1:11" ht="15" customHeight="1" outlineLevel="2">
      <c r="A540" s="7"/>
      <c r="B540" s="152" t="s">
        <v>128</v>
      </c>
      <c r="E540" s="168" t="s">
        <v>129</v>
      </c>
      <c r="F540" s="140" t="str">
        <f>IF(E540="","",VLOOKUP(E540,'Popis muškarci'!$C$1:$E$116,2))</f>
        <v>Dinamo</v>
      </c>
      <c r="G540" s="142">
        <f>IF(E540="","",VLOOKUP(E540,'Popis muškarci'!$C$1:$E$116,3))</f>
        <v>22536</v>
      </c>
      <c r="H540" s="155" t="s">
        <v>119</v>
      </c>
      <c r="I540" s="183">
        <v>43106</v>
      </c>
      <c r="K540" s="38">
        <f t="shared" si="19"/>
        <v>56</v>
      </c>
    </row>
    <row r="541" spans="1:11" ht="15" customHeight="1" outlineLevel="2">
      <c r="A541" s="7"/>
      <c r="F541" s="140">
        <f>IF(E541="","",VLOOKUP(E541,'Popis muškarci'!$C$1:$E$116,2))</f>
      </c>
      <c r="G541" s="142">
        <f>IF(E541="","",VLOOKUP(E541,'Popis muškarci'!$C$1:$E$116,3))</f>
      </c>
      <c r="K541" s="38" t="e">
        <f t="shared" si="19"/>
        <v>#VALUE!</v>
      </c>
    </row>
    <row r="542" spans="1:11" ht="15" customHeight="1" outlineLevel="2">
      <c r="A542" s="7"/>
      <c r="F542" s="140">
        <f>IF(E542="","",VLOOKUP(E542,'Popis muškarci'!$C$1:$E$116,2))</f>
      </c>
      <c r="G542" s="142">
        <f>IF(E542="","",VLOOKUP(E542,'Popis muškarci'!$C$1:$E$116,3))</f>
      </c>
      <c r="K542" s="38" t="e">
        <f t="shared" si="19"/>
        <v>#VALUE!</v>
      </c>
    </row>
    <row r="543" spans="1:11" ht="15" customHeight="1" outlineLevel="1">
      <c r="A543" s="5" t="s">
        <v>80</v>
      </c>
      <c r="B543" s="153"/>
      <c r="C543" s="159"/>
      <c r="D543" s="6"/>
      <c r="E543" s="167"/>
      <c r="F543" s="139"/>
      <c r="G543" s="123"/>
      <c r="H543" s="180"/>
      <c r="I543" s="180"/>
      <c r="K543" s="38">
        <f t="shared" si="19"/>
        <v>0</v>
      </c>
    </row>
    <row r="544" spans="1:11" ht="15" customHeight="1" hidden="1" outlineLevel="2">
      <c r="A544" s="7"/>
      <c r="F544" s="140">
        <f>IF(E544="","",VLOOKUP(E544,'Popis muškarci'!$C$1:$E$116,2))</f>
      </c>
      <c r="G544" s="142">
        <f>IF(E544="","",VLOOKUP(E544,'Popis muškarci'!$C$1:$E$116,3))</f>
      </c>
      <c r="K544" s="38" t="e">
        <f t="shared" si="19"/>
        <v>#VALUE!</v>
      </c>
    </row>
    <row r="545" spans="1:11" ht="15" customHeight="1" hidden="1" outlineLevel="2">
      <c r="A545" s="7"/>
      <c r="F545" s="140">
        <f>IF(E545="","",VLOOKUP(E545,'Popis muškarci'!$C$1:$E$116,2))</f>
      </c>
      <c r="G545" s="142">
        <f>IF(E545="","",VLOOKUP(E545,'Popis muškarci'!$C$1:$E$116,3))</f>
      </c>
      <c r="K545" s="38" t="e">
        <f t="shared" si="19"/>
        <v>#VALUE!</v>
      </c>
    </row>
    <row r="546" spans="1:11" ht="15" customHeight="1" hidden="1" outlineLevel="2">
      <c r="A546" s="7"/>
      <c r="F546" s="140">
        <f>IF(E546="","",VLOOKUP(E546,'Popis muškarci'!$C$1:$E$116,2))</f>
      </c>
      <c r="G546" s="142">
        <f>IF(E546="","",VLOOKUP(E546,'Popis muškarci'!$C$1:$E$116,3))</f>
      </c>
      <c r="K546" s="38" t="e">
        <f t="shared" si="19"/>
        <v>#VALUE!</v>
      </c>
    </row>
    <row r="547" spans="1:11" ht="15" customHeight="1" hidden="1" outlineLevel="2">
      <c r="A547" s="7"/>
      <c r="F547" s="140">
        <f>IF(E547="","",VLOOKUP(E547,'Popis muškarci'!$C$1:$E$116,2))</f>
      </c>
      <c r="G547" s="142">
        <f>IF(E547="","",VLOOKUP(E547,'Popis muškarci'!$C$1:$E$116,3))</f>
      </c>
      <c r="K547" s="38" t="e">
        <f t="shared" si="19"/>
        <v>#VALUE!</v>
      </c>
    </row>
    <row r="548" spans="1:11" ht="15" customHeight="1" hidden="1" outlineLevel="2">
      <c r="A548" s="7"/>
      <c r="F548" s="140">
        <f>IF(E548="","",VLOOKUP(E548,'Popis muškarci'!$C$1:$E$116,2))</f>
      </c>
      <c r="G548" s="142">
        <f>IF(E548="","",VLOOKUP(E548,'Popis muškarci'!$C$1:$E$116,3))</f>
      </c>
      <c r="K548" s="38" t="e">
        <f t="shared" si="19"/>
        <v>#VALUE!</v>
      </c>
    </row>
    <row r="549" spans="1:11" ht="15" customHeight="1" hidden="1" outlineLevel="2">
      <c r="A549" s="7"/>
      <c r="F549" s="140">
        <f>IF(E549="","",VLOOKUP(E549,'Popis muškarci'!$C$1:$E$116,2))</f>
      </c>
      <c r="G549" s="142">
        <f>IF(E549="","",VLOOKUP(E549,'Popis muškarci'!$C$1:$E$116,3))</f>
      </c>
      <c r="K549" s="38" t="e">
        <f t="shared" si="19"/>
        <v>#VALUE!</v>
      </c>
    </row>
    <row r="550" spans="1:11" ht="15" customHeight="1" outlineLevel="1" collapsed="1">
      <c r="A550" s="5" t="s">
        <v>81</v>
      </c>
      <c r="B550" s="153"/>
      <c r="C550" s="159"/>
      <c r="D550" s="6"/>
      <c r="E550" s="171"/>
      <c r="F550" s="139"/>
      <c r="G550" s="123"/>
      <c r="H550" s="180"/>
      <c r="I550" s="180"/>
      <c r="K550" s="38">
        <f t="shared" si="19"/>
        <v>0</v>
      </c>
    </row>
    <row r="551" spans="1:11" ht="15" customHeight="1" hidden="1" outlineLevel="2">
      <c r="A551" s="7"/>
      <c r="F551" s="140">
        <f>IF(E551="","",VLOOKUP(E551,'Popis muškarci'!$C$1:$E$116,2))</f>
      </c>
      <c r="G551" s="142">
        <f>IF(E551="","",VLOOKUP(E551,'Popis muškarci'!$C$1:$E$116,3))</f>
      </c>
      <c r="K551" s="38" t="e">
        <f t="shared" si="19"/>
        <v>#VALUE!</v>
      </c>
    </row>
    <row r="552" spans="1:11" ht="15" customHeight="1" hidden="1" outlineLevel="2">
      <c r="A552" s="7"/>
      <c r="F552" s="140">
        <f>IF(E552="","",VLOOKUP(E552,'Popis muškarci'!$C$1:$E$116,2))</f>
      </c>
      <c r="G552" s="142">
        <f>IF(E552="","",VLOOKUP(E552,'Popis muškarci'!$C$1:$E$116,3))</f>
      </c>
      <c r="K552" s="38" t="e">
        <f t="shared" si="19"/>
        <v>#VALUE!</v>
      </c>
    </row>
    <row r="553" spans="1:11" ht="15" customHeight="1" outlineLevel="1" collapsed="1">
      <c r="A553" s="5" t="s">
        <v>82</v>
      </c>
      <c r="B553" s="153"/>
      <c r="C553" s="159"/>
      <c r="D553" s="6"/>
      <c r="E553" s="167"/>
      <c r="F553" s="139"/>
      <c r="G553" s="123"/>
      <c r="H553" s="180"/>
      <c r="I553" s="180"/>
      <c r="K553" s="38">
        <f t="shared" si="19"/>
        <v>0</v>
      </c>
    </row>
    <row r="554" spans="1:11" ht="15" customHeight="1" hidden="1" outlineLevel="2">
      <c r="A554" s="7"/>
      <c r="F554" s="140">
        <f>IF(E554="","",VLOOKUP(E554,'Popis muškarci'!$C$1:$E$116,2))</f>
      </c>
      <c r="G554" s="142">
        <f>IF(E554="","",VLOOKUP(E554,'Popis muškarci'!$C$1:$E$116,3))</f>
      </c>
      <c r="K554" s="38" t="e">
        <f t="shared" si="19"/>
        <v>#VALUE!</v>
      </c>
    </row>
    <row r="555" spans="1:7" ht="15" customHeight="1" hidden="1" outlineLevel="2">
      <c r="A555" s="7"/>
      <c r="F555" s="140">
        <f>IF(E555="","",VLOOKUP(E555,'Popis muškarci'!$C$1:$E$116,2))</f>
      </c>
      <c r="G555" s="142">
        <f>IF(E555="","",VLOOKUP(E555,'Popis muškarci'!$C$1:$E$116,3))</f>
      </c>
    </row>
    <row r="556" spans="1:11" ht="15" customHeight="1" outlineLevel="1" collapsed="1">
      <c r="A556" s="5" t="s">
        <v>83</v>
      </c>
      <c r="B556" s="153"/>
      <c r="C556" s="159"/>
      <c r="D556" s="6"/>
      <c r="E556" s="167"/>
      <c r="F556" s="139"/>
      <c r="G556" s="123"/>
      <c r="H556" s="180"/>
      <c r="I556" s="180"/>
      <c r="K556" s="38">
        <f aca="true" t="shared" si="20" ref="K556:K599">DATEDIF(G556,I556,"y")</f>
        <v>0</v>
      </c>
    </row>
    <row r="557" spans="1:11" ht="15" customHeight="1" hidden="1" outlineLevel="2">
      <c r="A557" s="7"/>
      <c r="F557" s="140">
        <f>IF(E557="","",VLOOKUP(E557,'Popis muškarci'!$C$1:$E$116,2))</f>
      </c>
      <c r="G557" s="142">
        <f>IF(E557="","",VLOOKUP(E557,'Popis muškarci'!$C$1:$E$116,3))</f>
      </c>
      <c r="K557" s="38" t="e">
        <f t="shared" si="20"/>
        <v>#VALUE!</v>
      </c>
    </row>
    <row r="558" spans="1:11" ht="15" customHeight="1" hidden="1" outlineLevel="2">
      <c r="A558" s="7"/>
      <c r="F558" s="140">
        <f>IF(E558="","",VLOOKUP(E558,'Popis muškarci'!$C$1:$E$116,2))</f>
      </c>
      <c r="G558" s="142">
        <f>IF(E558="","",VLOOKUP(E558,'Popis muškarci'!$C$1:$E$116,3))</f>
      </c>
      <c r="K558" s="38" t="e">
        <f t="shared" si="20"/>
        <v>#VALUE!</v>
      </c>
    </row>
    <row r="559" spans="1:11" ht="15" customHeight="1" outlineLevel="1" collapsed="1">
      <c r="A559" s="5" t="s">
        <v>88</v>
      </c>
      <c r="B559" s="153"/>
      <c r="C559" s="159"/>
      <c r="D559" s="6"/>
      <c r="E559" s="167"/>
      <c r="F559" s="139"/>
      <c r="G559" s="123"/>
      <c r="H559" s="180"/>
      <c r="I559" s="180"/>
      <c r="K559" s="38">
        <f t="shared" si="20"/>
        <v>0</v>
      </c>
    </row>
    <row r="560" spans="1:11" ht="15" customHeight="1" outlineLevel="2">
      <c r="A560" s="7"/>
      <c r="B560" s="152" t="s">
        <v>130</v>
      </c>
      <c r="E560" s="168" t="s">
        <v>131</v>
      </c>
      <c r="F560" s="140" t="str">
        <f>IF(E560="","",VLOOKUP(E560,'Popis muškarci'!$C$1:$E$116,2))</f>
        <v>Zagreb</v>
      </c>
      <c r="G560" s="142">
        <f>IF(E560="","",VLOOKUP(E560,'Popis muškarci'!$C$1:$E$116,3))</f>
        <v>13555</v>
      </c>
      <c r="H560" s="155" t="s">
        <v>119</v>
      </c>
      <c r="I560" s="183">
        <v>43106</v>
      </c>
      <c r="K560" s="38">
        <f t="shared" si="20"/>
        <v>80</v>
      </c>
    </row>
    <row r="561" spans="1:11" ht="15" customHeight="1" outlineLevel="2">
      <c r="A561" s="7"/>
      <c r="F561" s="140">
        <f>IF(E561="","",VLOOKUP(E561,'Popis muškarci'!$C$1:$E$116,2))</f>
      </c>
      <c r="G561" s="142">
        <f>IF(E561="","",VLOOKUP(E561,'Popis muškarci'!$C$1:$E$116,3))</f>
      </c>
      <c r="K561" s="38" t="e">
        <f t="shared" si="20"/>
        <v>#VALUE!</v>
      </c>
    </row>
    <row r="562" spans="1:11" ht="15" customHeight="1" outlineLevel="1">
      <c r="A562" s="5" t="s">
        <v>84</v>
      </c>
      <c r="B562" s="153"/>
      <c r="C562" s="159"/>
      <c r="D562" s="6"/>
      <c r="E562" s="167"/>
      <c r="F562" s="139"/>
      <c r="G562" s="123"/>
      <c r="H562" s="180"/>
      <c r="I562" s="180"/>
      <c r="K562" s="38">
        <f t="shared" si="20"/>
        <v>0</v>
      </c>
    </row>
    <row r="563" spans="1:11" ht="15" customHeight="1" outlineLevel="1">
      <c r="A563" s="7"/>
      <c r="F563" s="140">
        <f>IF(E563="","",VLOOKUP(E563,'Popis muškarci'!$C$1:$E$116,2))</f>
      </c>
      <c r="G563" s="142">
        <f>IF(E563="","",VLOOKUP(E563,'Popis muškarci'!$C$1:$E$116,3))</f>
      </c>
      <c r="K563" s="38" t="e">
        <f t="shared" si="20"/>
        <v>#VALUE!</v>
      </c>
    </row>
    <row r="564" spans="1:11" ht="15" customHeight="1" outlineLevel="1">
      <c r="A564" s="7"/>
      <c r="F564" s="140">
        <f>IF(E564="","",VLOOKUP(E564,'Popis muškarci'!$C$1:$E$116,2))</f>
      </c>
      <c r="G564" s="142">
        <f>IF(E564="","",VLOOKUP(E564,'Popis muškarci'!$C$1:$E$116,3))</f>
      </c>
      <c r="K564" s="38" t="e">
        <f t="shared" si="20"/>
        <v>#VALUE!</v>
      </c>
    </row>
    <row r="565" spans="1:11" ht="15" customHeight="1" outlineLevel="1">
      <c r="A565" s="7"/>
      <c r="F565" s="140">
        <f>IF(E565="","",VLOOKUP(E565,'Popis muškarci'!$C$1:$E$116,2))</f>
      </c>
      <c r="G565" s="142">
        <f>IF(E565="","",VLOOKUP(E565,'Popis muškarci'!$C$1:$E$116,3))</f>
      </c>
      <c r="K565" s="38" t="e">
        <f t="shared" si="20"/>
        <v>#VALUE!</v>
      </c>
    </row>
    <row r="566" spans="1:11" ht="18">
      <c r="A566" s="187" t="s">
        <v>132</v>
      </c>
      <c r="B566" s="194"/>
      <c r="C566" s="188"/>
      <c r="D566" s="189"/>
      <c r="E566" s="190"/>
      <c r="F566" s="195">
        <f>IF(E566="","",VLOOKUP(E566,'Popis muškarci'!$C$1:$E$116,2))</f>
      </c>
      <c r="G566" s="192"/>
      <c r="H566" s="193"/>
      <c r="I566" s="193"/>
      <c r="K566" s="38">
        <f t="shared" si="20"/>
        <v>0</v>
      </c>
    </row>
    <row r="567" spans="1:11" ht="15" customHeight="1" hidden="1" outlineLevel="1">
      <c r="A567" s="5" t="s">
        <v>75</v>
      </c>
      <c r="B567" s="153"/>
      <c r="C567" s="159"/>
      <c r="D567" s="6"/>
      <c r="E567" s="167"/>
      <c r="F567" s="139"/>
      <c r="G567" s="123"/>
      <c r="H567" s="180"/>
      <c r="I567" s="180"/>
      <c r="K567" s="38">
        <f t="shared" si="20"/>
        <v>0</v>
      </c>
    </row>
    <row r="568" spans="1:11" ht="15" customHeight="1" hidden="1" outlineLevel="2">
      <c r="A568" s="7"/>
      <c r="F568" s="140">
        <f>IF(E568="","",VLOOKUP(E568,'Popis muškarci'!$C$1:$E$116,2))</f>
      </c>
      <c r="G568" s="142">
        <f>IF(E568="","",VLOOKUP(E568,'Popis muškarci'!$C$1:$E$116,3))</f>
      </c>
      <c r="K568" s="38" t="e">
        <f t="shared" si="20"/>
        <v>#VALUE!</v>
      </c>
    </row>
    <row r="569" spans="1:11" ht="15" customHeight="1" hidden="1" outlineLevel="2">
      <c r="A569" s="7"/>
      <c r="F569" s="140">
        <f>IF(E569="","",VLOOKUP(E569,'Popis muškarci'!$C$1:$E$116,2))</f>
      </c>
      <c r="G569" s="142">
        <f>IF(E569="","",VLOOKUP(E569,'Popis muškarci'!$C$1:$E$116,3))</f>
      </c>
      <c r="K569" s="38" t="e">
        <f t="shared" si="20"/>
        <v>#VALUE!</v>
      </c>
    </row>
    <row r="570" spans="1:11" ht="15" customHeight="1" hidden="1" outlineLevel="2">
      <c r="A570" s="7"/>
      <c r="F570" s="140">
        <f>IF(E570="","",VLOOKUP(E570,'Popis muškarci'!$C$1:$E$116,2))</f>
      </c>
      <c r="G570" s="142">
        <f>IF(E570="","",VLOOKUP(E570,'Popis muškarci'!$C$1:$E$116,3))</f>
      </c>
      <c r="K570" s="38" t="e">
        <f t="shared" si="20"/>
        <v>#VALUE!</v>
      </c>
    </row>
    <row r="571" spans="1:11" ht="15" customHeight="1" hidden="1" outlineLevel="2">
      <c r="A571" s="7"/>
      <c r="F571" s="140">
        <f>IF(E571="","",VLOOKUP(E571,'Popis muškarci'!$C$1:$E$116,2))</f>
      </c>
      <c r="G571" s="142">
        <f>IF(E571="","",VLOOKUP(E571,'Popis muškarci'!$C$1:$E$116,3))</f>
      </c>
      <c r="K571" s="38" t="e">
        <f t="shared" si="20"/>
        <v>#VALUE!</v>
      </c>
    </row>
    <row r="572" spans="1:11" ht="15" customHeight="1" hidden="1" outlineLevel="1" collapsed="1">
      <c r="A572" s="5" t="s">
        <v>76</v>
      </c>
      <c r="B572" s="153"/>
      <c r="C572" s="159"/>
      <c r="D572" s="6"/>
      <c r="E572" s="167"/>
      <c r="F572" s="139"/>
      <c r="G572" s="123"/>
      <c r="H572" s="180"/>
      <c r="I572" s="180"/>
      <c r="K572" s="38">
        <f t="shared" si="20"/>
        <v>0</v>
      </c>
    </row>
    <row r="573" spans="1:11" ht="15" customHeight="1" hidden="1" outlineLevel="2">
      <c r="A573" s="7"/>
      <c r="F573" s="140">
        <f>IF(E573="","",VLOOKUP(E573,'Popis muškarci'!$C$1:$E$116,2))</f>
      </c>
      <c r="G573" s="142">
        <f>IF(E573="","",VLOOKUP(E573,'Popis muškarci'!$C$1:$E$116,3))</f>
      </c>
      <c r="K573" s="38" t="e">
        <f t="shared" si="20"/>
        <v>#VALUE!</v>
      </c>
    </row>
    <row r="574" spans="1:11" ht="15" customHeight="1" hidden="1" outlineLevel="2">
      <c r="A574" s="7"/>
      <c r="F574" s="140">
        <f>IF(E574="","",VLOOKUP(E574,'Popis muškarci'!$C$1:$E$116,2))</f>
      </c>
      <c r="G574" s="142">
        <f>IF(E574="","",VLOOKUP(E574,'Popis muškarci'!$C$1:$E$116,3))</f>
      </c>
      <c r="K574" s="38" t="e">
        <f t="shared" si="20"/>
        <v>#VALUE!</v>
      </c>
    </row>
    <row r="575" spans="1:11" ht="15" customHeight="1" hidden="1" outlineLevel="2">
      <c r="A575" s="7"/>
      <c r="F575" s="140">
        <f>IF(E575="","",VLOOKUP(E575,'Popis muškarci'!$C$1:$E$116,2))</f>
      </c>
      <c r="G575" s="142">
        <f>IF(E575="","",VLOOKUP(E575,'Popis muškarci'!$C$1:$E$116,3))</f>
      </c>
      <c r="K575" s="38" t="e">
        <f t="shared" si="20"/>
        <v>#VALUE!</v>
      </c>
    </row>
    <row r="576" spans="1:11" ht="15" customHeight="1" hidden="1" outlineLevel="2">
      <c r="A576" s="7"/>
      <c r="F576" s="140">
        <f>IF(E576="","",VLOOKUP(E576,'Popis muškarci'!$C$1:$E$116,2))</f>
      </c>
      <c r="G576" s="142">
        <f>IF(E576="","",VLOOKUP(E576,'Popis muškarci'!$C$1:$E$116,3))</f>
      </c>
      <c r="K576" s="38" t="e">
        <f t="shared" si="20"/>
        <v>#VALUE!</v>
      </c>
    </row>
    <row r="577" spans="1:11" ht="15" customHeight="1" hidden="1" outlineLevel="2">
      <c r="A577" s="7"/>
      <c r="F577" s="140">
        <f>IF(E577="","",VLOOKUP(E577,'Popis muškarci'!$C$1:$E$116,2))</f>
      </c>
      <c r="G577" s="142">
        <f>IF(E577="","",VLOOKUP(E577,'Popis muškarci'!$C$1:$E$116,3))</f>
      </c>
      <c r="K577" s="38" t="e">
        <f t="shared" si="20"/>
        <v>#VALUE!</v>
      </c>
    </row>
    <row r="578" spans="1:11" ht="15" customHeight="1" hidden="1" outlineLevel="1" collapsed="1">
      <c r="A578" s="5" t="s">
        <v>77</v>
      </c>
      <c r="B578" s="153"/>
      <c r="C578" s="159"/>
      <c r="D578" s="6"/>
      <c r="E578" s="167"/>
      <c r="F578" s="139"/>
      <c r="G578" s="123"/>
      <c r="H578" s="180"/>
      <c r="I578" s="180"/>
      <c r="K578" s="38">
        <f t="shared" si="20"/>
        <v>0</v>
      </c>
    </row>
    <row r="579" spans="1:11" ht="15" customHeight="1" hidden="1" outlineLevel="2">
      <c r="A579" s="7"/>
      <c r="F579" s="140">
        <f>IF(E579="","",VLOOKUP(E579,'Popis muškarci'!$C$1:$E$116,2))</f>
      </c>
      <c r="G579" s="142">
        <f>IF(E579="","",VLOOKUP(E579,'Popis muškarci'!$C$1:$E$116,3))</f>
      </c>
      <c r="K579" s="38" t="e">
        <f t="shared" si="20"/>
        <v>#VALUE!</v>
      </c>
    </row>
    <row r="580" spans="1:11" ht="15" customHeight="1" hidden="1" outlineLevel="2">
      <c r="A580" s="7"/>
      <c r="F580" s="140">
        <f>IF(E580="","",VLOOKUP(E580,'Popis muškarci'!$C$1:$E$116,2))</f>
      </c>
      <c r="G580" s="142">
        <f>IF(E580="","",VLOOKUP(E580,'Popis muškarci'!$C$1:$E$116,3))</f>
      </c>
      <c r="K580" s="38" t="e">
        <f t="shared" si="20"/>
        <v>#VALUE!</v>
      </c>
    </row>
    <row r="581" spans="1:11" ht="15" customHeight="1" hidden="1" outlineLevel="2">
      <c r="A581" s="7"/>
      <c r="F581" s="140">
        <f>IF(E581="","",VLOOKUP(E581,'Popis muškarci'!$C$1:$E$116,2))</f>
      </c>
      <c r="G581" s="142">
        <f>IF(E581="","",VLOOKUP(E581,'Popis muškarci'!$C$1:$E$116,3))</f>
      </c>
      <c r="K581" s="38" t="e">
        <f t="shared" si="20"/>
        <v>#VALUE!</v>
      </c>
    </row>
    <row r="582" spans="1:11" ht="15" customHeight="1" hidden="1" outlineLevel="2">
      <c r="A582" s="7"/>
      <c r="F582" s="140">
        <f>IF(E582="","",VLOOKUP(E582,'Popis muškarci'!$C$1:$E$116,2))</f>
      </c>
      <c r="G582" s="142">
        <f>IF(E582="","",VLOOKUP(E582,'Popis muškarci'!$C$1:$E$116,3))</f>
      </c>
      <c r="K582" s="38" t="e">
        <f t="shared" si="20"/>
        <v>#VALUE!</v>
      </c>
    </row>
    <row r="583" spans="1:11" ht="15" customHeight="1" hidden="1" outlineLevel="1" collapsed="1">
      <c r="A583" s="5" t="s">
        <v>78</v>
      </c>
      <c r="B583" s="153"/>
      <c r="C583" s="159"/>
      <c r="D583" s="6"/>
      <c r="E583" s="167"/>
      <c r="F583" s="139"/>
      <c r="G583" s="123"/>
      <c r="H583" s="180"/>
      <c r="I583" s="180"/>
      <c r="K583" s="38">
        <f t="shared" si="20"/>
        <v>0</v>
      </c>
    </row>
    <row r="584" spans="1:11" ht="15" customHeight="1" hidden="1" outlineLevel="2">
      <c r="A584" s="7"/>
      <c r="F584" s="140">
        <f>IF(E584="","",VLOOKUP(E584,'Popis muškarci'!$C$1:$E$116,2))</f>
      </c>
      <c r="G584" s="142">
        <f>IF(E584="","",VLOOKUP(E584,'Popis muškarci'!$C$1:$E$116,3))</f>
      </c>
      <c r="K584" s="38" t="e">
        <f t="shared" si="20"/>
        <v>#VALUE!</v>
      </c>
    </row>
    <row r="585" spans="1:11" ht="15" customHeight="1" hidden="1" outlineLevel="2">
      <c r="A585" s="7"/>
      <c r="F585" s="140">
        <f>IF(E585="","",VLOOKUP(E585,'Popis muškarci'!$C$1:$E$116,2))</f>
      </c>
      <c r="G585" s="142">
        <f>IF(E585="","",VLOOKUP(E585,'Popis muškarci'!$C$1:$E$116,3))</f>
      </c>
      <c r="K585" s="38" t="e">
        <f t="shared" si="20"/>
        <v>#VALUE!</v>
      </c>
    </row>
    <row r="586" spans="1:11" ht="15" customHeight="1" hidden="1" outlineLevel="2">
      <c r="A586" s="7"/>
      <c r="F586" s="140">
        <f>IF(E586="","",VLOOKUP(E586,'Popis muškarci'!$C$1:$E$116,2))</f>
      </c>
      <c r="G586" s="142">
        <f>IF(E586="","",VLOOKUP(E586,'Popis muškarci'!$C$1:$E$116,3))</f>
      </c>
      <c r="K586" s="38" t="e">
        <f t="shared" si="20"/>
        <v>#VALUE!</v>
      </c>
    </row>
    <row r="587" spans="1:11" ht="15" customHeight="1" hidden="1" outlineLevel="2">
      <c r="A587" s="7"/>
      <c r="F587" s="140">
        <f>IF(E587="","",VLOOKUP(E587,'Popis muškarci'!$C$1:$E$116,2))</f>
      </c>
      <c r="G587" s="142">
        <f>IF(E587="","",VLOOKUP(E587,'Popis muškarci'!$C$1:$E$116,3))</f>
      </c>
      <c r="K587" s="38" t="e">
        <f t="shared" si="20"/>
        <v>#VALUE!</v>
      </c>
    </row>
    <row r="588" spans="1:11" ht="15" customHeight="1" hidden="1" outlineLevel="1" collapsed="1">
      <c r="A588" s="5" t="s">
        <v>79</v>
      </c>
      <c r="B588" s="153"/>
      <c r="C588" s="159"/>
      <c r="D588" s="6"/>
      <c r="E588" s="167"/>
      <c r="F588" s="139"/>
      <c r="G588" s="123"/>
      <c r="H588" s="180"/>
      <c r="I588" s="180"/>
      <c r="K588" s="38">
        <f t="shared" si="20"/>
        <v>0</v>
      </c>
    </row>
    <row r="589" spans="1:11" ht="15" customHeight="1" hidden="1" outlineLevel="2">
      <c r="A589" s="7"/>
      <c r="F589" s="140">
        <f>IF(E589="","",VLOOKUP(E589,'Popis muškarci'!$C$1:$E$116,2))</f>
      </c>
      <c r="G589" s="142">
        <f>IF(E589="","",VLOOKUP(E589,'Popis muškarci'!$C$1:$E$116,3))</f>
      </c>
      <c r="K589" s="38" t="e">
        <f t="shared" si="20"/>
        <v>#VALUE!</v>
      </c>
    </row>
    <row r="590" spans="1:11" ht="15" customHeight="1" hidden="1" outlineLevel="2">
      <c r="A590" s="7"/>
      <c r="F590" s="140">
        <f>IF(E590="","",VLOOKUP(E590,'Popis muškarci'!$C$1:$E$116,2))</f>
      </c>
      <c r="G590" s="142">
        <f>IF(E590="","",VLOOKUP(E590,'Popis muškarci'!$C$1:$E$116,3))</f>
      </c>
      <c r="K590" s="38" t="e">
        <f t="shared" si="20"/>
        <v>#VALUE!</v>
      </c>
    </row>
    <row r="591" spans="1:11" ht="15" customHeight="1" hidden="1" outlineLevel="2">
      <c r="A591" s="7"/>
      <c r="F591" s="140">
        <f>IF(E591="","",VLOOKUP(E591,'Popis muškarci'!$C$1:$E$116,2))</f>
      </c>
      <c r="G591" s="142">
        <f>IF(E591="","",VLOOKUP(E591,'Popis muškarci'!$C$1:$E$116,3))</f>
      </c>
      <c r="K591" s="38" t="e">
        <f t="shared" si="20"/>
        <v>#VALUE!</v>
      </c>
    </row>
    <row r="592" spans="1:11" ht="15" customHeight="1" hidden="1" outlineLevel="2">
      <c r="A592" s="7"/>
      <c r="F592" s="140">
        <f>IF(E592="","",VLOOKUP(E592,'Popis muškarci'!$C$1:$E$116,2))</f>
      </c>
      <c r="G592" s="142">
        <f>IF(E592="","",VLOOKUP(E592,'Popis muškarci'!$C$1:$E$116,3))</f>
      </c>
      <c r="K592" s="38" t="e">
        <f t="shared" si="20"/>
        <v>#VALUE!</v>
      </c>
    </row>
    <row r="593" spans="1:11" ht="15" customHeight="1" hidden="1" outlineLevel="1" collapsed="1">
      <c r="A593" s="5" t="s">
        <v>80</v>
      </c>
      <c r="B593" s="153"/>
      <c r="C593" s="159"/>
      <c r="D593" s="6"/>
      <c r="E593" s="167"/>
      <c r="F593" s="139"/>
      <c r="G593" s="123"/>
      <c r="H593" s="180"/>
      <c r="I593" s="180"/>
      <c r="K593" s="38">
        <f t="shared" si="20"/>
        <v>0</v>
      </c>
    </row>
    <row r="594" spans="1:11" ht="15" customHeight="1" hidden="1" outlineLevel="2">
      <c r="A594" s="7"/>
      <c r="F594" s="140">
        <f>IF(E594="","",VLOOKUP(E594,'Popis muškarci'!$C$1:$E$116,2))</f>
      </c>
      <c r="G594" s="142">
        <f>IF(E594="","",VLOOKUP(E594,'Popis muškarci'!$C$1:$E$116,3))</f>
      </c>
      <c r="K594" s="38" t="e">
        <f t="shared" si="20"/>
        <v>#VALUE!</v>
      </c>
    </row>
    <row r="595" spans="1:11" ht="15" customHeight="1" hidden="1" outlineLevel="2">
      <c r="A595" s="7"/>
      <c r="F595" s="140">
        <f>IF(E595="","",VLOOKUP(E595,'Popis muškarci'!$C$1:$E$116,2))</f>
      </c>
      <c r="G595" s="142">
        <f>IF(E595="","",VLOOKUP(E595,'Popis muškarci'!$C$1:$E$116,3))</f>
      </c>
      <c r="K595" s="38" t="e">
        <f t="shared" si="20"/>
        <v>#VALUE!</v>
      </c>
    </row>
    <row r="596" spans="1:11" ht="15" customHeight="1" hidden="1" outlineLevel="2">
      <c r="A596" s="7"/>
      <c r="F596" s="140">
        <f>IF(E596="","",VLOOKUP(E596,'Popis muškarci'!$C$1:$E$116,2))</f>
      </c>
      <c r="G596" s="142">
        <f>IF(E596="","",VLOOKUP(E596,'Popis muškarci'!$C$1:$E$116,3))</f>
      </c>
      <c r="K596" s="38" t="e">
        <f t="shared" si="20"/>
        <v>#VALUE!</v>
      </c>
    </row>
    <row r="597" spans="1:11" ht="15" customHeight="1" hidden="1" outlineLevel="2">
      <c r="A597" s="7"/>
      <c r="F597" s="140">
        <f>IF(E597="","",VLOOKUP(E597,'Popis muškarci'!$C$1:$E$116,2))</f>
      </c>
      <c r="G597" s="142">
        <f>IF(E597="","",VLOOKUP(E597,'Popis muškarci'!$C$1:$E$116,3))</f>
      </c>
      <c r="K597" s="38" t="e">
        <f t="shared" si="20"/>
        <v>#VALUE!</v>
      </c>
    </row>
    <row r="598" spans="1:11" ht="15" customHeight="1" hidden="1" outlineLevel="1" collapsed="1">
      <c r="A598" s="5" t="s">
        <v>81</v>
      </c>
      <c r="B598" s="153"/>
      <c r="C598" s="159"/>
      <c r="D598" s="6"/>
      <c r="E598" s="167"/>
      <c r="F598" s="139"/>
      <c r="G598" s="123"/>
      <c r="H598" s="180"/>
      <c r="I598" s="180"/>
      <c r="K598" s="38">
        <f t="shared" si="20"/>
        <v>0</v>
      </c>
    </row>
    <row r="599" spans="1:11" ht="15" customHeight="1" hidden="1" outlineLevel="2">
      <c r="A599" s="7"/>
      <c r="F599" s="140">
        <f>IF(E599="","",VLOOKUP(E599,'Popis muškarci'!$C$1:$E$116,2))</f>
      </c>
      <c r="G599" s="142">
        <f>IF(E599="","",VLOOKUP(E599,'Popis muškarci'!$C$1:$E$116,3))</f>
      </c>
      <c r="K599" s="38" t="e">
        <f t="shared" si="20"/>
        <v>#VALUE!</v>
      </c>
    </row>
    <row r="600" spans="1:7" ht="15" customHeight="1" hidden="1" outlineLevel="2">
      <c r="A600" s="7"/>
      <c r="F600" s="140">
        <f>IF(E600="","",VLOOKUP(E600,'Popis muškarci'!$C$1:$E$116,2))</f>
      </c>
      <c r="G600" s="142">
        <f>IF(E600="","",VLOOKUP(E600,'Popis muškarci'!$C$1:$E$116,3))</f>
      </c>
    </row>
    <row r="601" spans="1:11" ht="15" customHeight="1" hidden="1" outlineLevel="1" collapsed="1">
      <c r="A601" s="5" t="s">
        <v>82</v>
      </c>
      <c r="B601" s="153"/>
      <c r="C601" s="159"/>
      <c r="D601" s="6"/>
      <c r="E601" s="167"/>
      <c r="F601" s="139"/>
      <c r="G601" s="123"/>
      <c r="H601" s="180"/>
      <c r="I601" s="180"/>
      <c r="K601" s="38">
        <f aca="true" t="shared" si="21" ref="K601:K632">DATEDIF(G601,I601,"y")</f>
        <v>0</v>
      </c>
    </row>
    <row r="602" spans="1:11" ht="15" customHeight="1" hidden="1" outlineLevel="2">
      <c r="A602" s="7"/>
      <c r="F602" s="140">
        <f>IF(E602="","",VLOOKUP(E602,'Popis muškarci'!$C$1:$E$116,2))</f>
      </c>
      <c r="G602" s="142">
        <f>IF(E602="","",VLOOKUP(E602,'Popis muškarci'!$C$1:$E$116,3))</f>
      </c>
      <c r="K602" s="38" t="e">
        <f t="shared" si="21"/>
        <v>#VALUE!</v>
      </c>
    </row>
    <row r="603" spans="1:11" ht="15" customHeight="1" hidden="1" outlineLevel="2">
      <c r="A603" s="7"/>
      <c r="F603" s="140">
        <f>IF(E603="","",VLOOKUP(E603,'Popis muškarci'!$C$1:$E$116,2))</f>
      </c>
      <c r="G603" s="142">
        <f>IF(E603="","",VLOOKUP(E603,'Popis muškarci'!$C$1:$E$116,3))</f>
      </c>
      <c r="K603" s="38" t="e">
        <f t="shared" si="21"/>
        <v>#VALUE!</v>
      </c>
    </row>
    <row r="604" spans="1:11" ht="15" customHeight="1" hidden="1" outlineLevel="1" collapsed="1">
      <c r="A604" s="5" t="s">
        <v>92</v>
      </c>
      <c r="B604" s="153"/>
      <c r="C604" s="159"/>
      <c r="D604" s="6"/>
      <c r="E604" s="167"/>
      <c r="F604" s="139"/>
      <c r="G604" s="123"/>
      <c r="H604" s="180"/>
      <c r="I604" s="180"/>
      <c r="K604" s="38">
        <f t="shared" si="21"/>
        <v>0</v>
      </c>
    </row>
    <row r="605" spans="1:11" ht="15" customHeight="1" hidden="1" outlineLevel="2">
      <c r="A605" s="7"/>
      <c r="F605" s="140">
        <f>IF(E605="","",VLOOKUP(E605,'Popis muškarci'!$C$1:$E$116,2))</f>
      </c>
      <c r="G605" s="142">
        <f>IF(E605="","",VLOOKUP(E605,'Popis muškarci'!$C$1:$E$116,3))</f>
      </c>
      <c r="K605" s="38" t="e">
        <f t="shared" si="21"/>
        <v>#VALUE!</v>
      </c>
    </row>
    <row r="606" spans="1:11" ht="15" customHeight="1" hidden="1" outlineLevel="2">
      <c r="A606" s="7"/>
      <c r="F606" s="140">
        <f>IF(E606="","",VLOOKUP(E606,'Popis muškarci'!$C$1:$E$116,2))</f>
      </c>
      <c r="G606" s="142">
        <f>IF(E606="","",VLOOKUP(E606,'Popis muškarci'!$C$1:$E$116,3))</f>
      </c>
      <c r="K606" s="38" t="e">
        <f t="shared" si="21"/>
        <v>#VALUE!</v>
      </c>
    </row>
    <row r="607" spans="1:11" ht="15" customHeight="1" hidden="1" outlineLevel="1" collapsed="1">
      <c r="A607" s="5" t="s">
        <v>84</v>
      </c>
      <c r="B607" s="153"/>
      <c r="C607" s="159"/>
      <c r="D607" s="6"/>
      <c r="E607" s="167"/>
      <c r="F607" s="139"/>
      <c r="G607" s="123"/>
      <c r="H607" s="180"/>
      <c r="I607" s="180"/>
      <c r="K607" s="38">
        <f t="shared" si="21"/>
        <v>0</v>
      </c>
    </row>
    <row r="608" spans="1:11" ht="15" customHeight="1" hidden="1" outlineLevel="1">
      <c r="A608" s="7"/>
      <c r="F608" s="140">
        <f>IF(E608="","",VLOOKUP(E608,'Popis muškarci'!$C$1:$E$116,2))</f>
      </c>
      <c r="G608" s="142">
        <f>IF(E608="","",VLOOKUP(E608,'Popis muškarci'!$C$1:$E$116,3))</f>
      </c>
      <c r="K608" s="38" t="e">
        <f t="shared" si="21"/>
        <v>#VALUE!</v>
      </c>
    </row>
    <row r="609" spans="1:11" ht="15" customHeight="1" hidden="1" outlineLevel="1">
      <c r="A609" s="7"/>
      <c r="F609" s="140">
        <f>IF(E609="","",VLOOKUP(E609,'Popis muškarci'!$C$1:$E$116,2))</f>
      </c>
      <c r="G609" s="142">
        <f>IF(E609="","",VLOOKUP(E609,'Popis muškarci'!$C$1:$E$116,3))</f>
      </c>
      <c r="K609" s="38" t="e">
        <f t="shared" si="21"/>
        <v>#VALUE!</v>
      </c>
    </row>
    <row r="610" spans="1:11" ht="18" collapsed="1">
      <c r="A610" s="187" t="s">
        <v>133</v>
      </c>
      <c r="B610" s="194"/>
      <c r="C610" s="188"/>
      <c r="D610" s="189"/>
      <c r="E610" s="190"/>
      <c r="F610" s="195">
        <f>IF(E610="","",VLOOKUP(E610,'Popis muškarci'!$C$1:$E$116,2))</f>
      </c>
      <c r="G610" s="192"/>
      <c r="H610" s="193"/>
      <c r="I610" s="193"/>
      <c r="K610" s="38">
        <f t="shared" si="21"/>
        <v>0</v>
      </c>
    </row>
    <row r="611" spans="1:11" ht="15" customHeight="1" outlineLevel="1">
      <c r="A611" s="5" t="s">
        <v>75</v>
      </c>
      <c r="B611" s="153"/>
      <c r="C611" s="159"/>
      <c r="D611" s="6"/>
      <c r="E611" s="167"/>
      <c r="F611" s="139"/>
      <c r="G611" s="123"/>
      <c r="H611" s="180"/>
      <c r="I611" s="180"/>
      <c r="K611" s="38">
        <f t="shared" si="21"/>
        <v>0</v>
      </c>
    </row>
    <row r="612" spans="1:11" ht="15" customHeight="1" hidden="1" outlineLevel="2">
      <c r="A612" s="7"/>
      <c r="B612" s="152" t="s">
        <v>134</v>
      </c>
      <c r="E612" s="168" t="s">
        <v>116</v>
      </c>
      <c r="F612" s="140">
        <f>IF(E612="","",VLOOKUP(E612,'Popis muškarci'!$C$1:$E$116,2))</f>
        <v>0</v>
      </c>
      <c r="G612" s="142">
        <f>IF(E612="","",VLOOKUP(E612,'Popis muškarci'!$C$1:$E$116,3))</f>
        <v>28862</v>
      </c>
      <c r="H612" s="155" t="s">
        <v>119</v>
      </c>
      <c r="I612" s="183">
        <v>43106</v>
      </c>
      <c r="K612" s="38">
        <f t="shared" si="21"/>
        <v>38</v>
      </c>
    </row>
    <row r="613" spans="1:11" ht="15" customHeight="1" hidden="1" outlineLevel="2">
      <c r="A613" s="7"/>
      <c r="F613" s="140">
        <f>IF(E613="","",VLOOKUP(E613,'Popis muškarci'!$C$1:$E$116,2))</f>
      </c>
      <c r="G613" s="142">
        <f>IF(E613="","",VLOOKUP(E613,'Popis muškarci'!$C$1:$E$116,3))</f>
      </c>
      <c r="K613" s="38" t="e">
        <f t="shared" si="21"/>
        <v>#VALUE!</v>
      </c>
    </row>
    <row r="614" spans="1:11" ht="15" customHeight="1" outlineLevel="1" collapsed="1">
      <c r="A614" s="5" t="s">
        <v>76</v>
      </c>
      <c r="B614" s="153"/>
      <c r="C614" s="159"/>
      <c r="D614" s="6"/>
      <c r="E614" s="167"/>
      <c r="F614" s="139"/>
      <c r="G614" s="123"/>
      <c r="H614" s="180"/>
      <c r="I614" s="180"/>
      <c r="K614" s="38">
        <f t="shared" si="21"/>
        <v>0</v>
      </c>
    </row>
    <row r="615" spans="1:11" ht="15" customHeight="1" outlineLevel="2">
      <c r="A615" s="7"/>
      <c r="B615" s="152" t="s">
        <v>135</v>
      </c>
      <c r="E615" s="168" t="s">
        <v>118</v>
      </c>
      <c r="F615" s="140" t="str">
        <f>IF(E615="","",VLOOKUP(E615,'Popis muškarci'!$C$1:$E$116,2))</f>
        <v>AK Zagreb Ulix</v>
      </c>
      <c r="G615" s="142">
        <f>IF(E615="","",VLOOKUP(E615,'Popis muškarci'!$C$1:$E$116,3))</f>
        <v>26915</v>
      </c>
      <c r="H615" s="155" t="s">
        <v>119</v>
      </c>
      <c r="I615" s="183">
        <v>43106</v>
      </c>
      <c r="K615" s="38">
        <f t="shared" si="21"/>
        <v>44</v>
      </c>
    </row>
    <row r="616" spans="1:11" ht="15" customHeight="1" outlineLevel="2">
      <c r="A616" s="7"/>
      <c r="F616" s="140">
        <f>IF(E616="","",VLOOKUP(E616,'Popis muškarci'!$C$1:$E$116,2))</f>
      </c>
      <c r="G616" s="142">
        <f>IF(E616="","",VLOOKUP(E616,'Popis muškarci'!$C$1:$E$116,3))</f>
      </c>
      <c r="K616" s="38" t="e">
        <f t="shared" si="21"/>
        <v>#VALUE!</v>
      </c>
    </row>
    <row r="617" spans="1:11" ht="15" customHeight="1" outlineLevel="2">
      <c r="A617" s="7"/>
      <c r="F617" s="140">
        <f>IF(E617="","",VLOOKUP(E617,'Popis muškarci'!$C$1:$E$116,2))</f>
      </c>
      <c r="G617" s="142">
        <f>IF(E617="","",VLOOKUP(E617,'Popis muškarci'!$C$1:$E$116,3))</f>
      </c>
      <c r="K617" s="38" t="e">
        <f t="shared" si="21"/>
        <v>#VALUE!</v>
      </c>
    </row>
    <row r="618" spans="1:11" ht="15" customHeight="1" outlineLevel="1">
      <c r="A618" s="5" t="s">
        <v>77</v>
      </c>
      <c r="B618" s="153"/>
      <c r="C618" s="159"/>
      <c r="D618" s="6"/>
      <c r="E618" s="167"/>
      <c r="F618" s="139"/>
      <c r="G618" s="123"/>
      <c r="H618" s="180"/>
      <c r="I618" s="180"/>
      <c r="K618" s="38">
        <f t="shared" si="21"/>
        <v>0</v>
      </c>
    </row>
    <row r="619" spans="1:11" ht="15" customHeight="1" outlineLevel="2">
      <c r="A619" s="7"/>
      <c r="B619" s="152" t="s">
        <v>136</v>
      </c>
      <c r="E619" s="168" t="s">
        <v>121</v>
      </c>
      <c r="F619" s="140" t="str">
        <f>IF(E619="","",VLOOKUP(E619,'Popis muškarci'!$C$1:$E$116,2))</f>
        <v>AK Rudolf Perišin</v>
      </c>
      <c r="G619" s="142">
        <f>IF(E619="","",VLOOKUP(E619,'Popis muškarci'!$C$1:$E$116,3))</f>
        <v>25084</v>
      </c>
      <c r="H619" s="155" t="s">
        <v>119</v>
      </c>
      <c r="I619" s="183">
        <v>43106</v>
      </c>
      <c r="K619" s="38">
        <f t="shared" si="21"/>
        <v>49</v>
      </c>
    </row>
    <row r="620" spans="1:11" ht="15" customHeight="1" outlineLevel="2">
      <c r="A620" s="7"/>
      <c r="B620" s="152">
        <v>16.5</v>
      </c>
      <c r="E620" s="168" t="s">
        <v>137</v>
      </c>
      <c r="F620" s="140" t="str">
        <f>IF(E620="","",VLOOKUP(E620,'Popis muškarci'!$C$1:$E$116,2))</f>
        <v>HAAK Mladost</v>
      </c>
      <c r="G620" s="142">
        <f>IF(E620="","",VLOOKUP(E620,'Popis muškarci'!$C$1:$E$116,3))</f>
        <v>25778</v>
      </c>
      <c r="H620" s="155" t="s">
        <v>119</v>
      </c>
      <c r="I620" s="183">
        <v>43106</v>
      </c>
      <c r="K620" s="38">
        <f t="shared" si="21"/>
        <v>47</v>
      </c>
    </row>
    <row r="621" spans="1:11" ht="15" customHeight="1" outlineLevel="2">
      <c r="A621" s="7"/>
      <c r="F621" s="140">
        <f>IF(E621="","",VLOOKUP(E621,'Popis muškarci'!$C$1:$E$116,2))</f>
      </c>
      <c r="G621" s="142">
        <f>IF(E621="","",VLOOKUP(E621,'Popis muškarci'!$C$1:$E$116,3))</f>
      </c>
      <c r="K621" s="38" t="e">
        <f t="shared" si="21"/>
        <v>#VALUE!</v>
      </c>
    </row>
    <row r="622" spans="1:11" ht="15" customHeight="1" outlineLevel="1">
      <c r="A622" s="5" t="s">
        <v>78</v>
      </c>
      <c r="B622" s="153"/>
      <c r="C622" s="159"/>
      <c r="D622" s="6"/>
      <c r="E622" s="167"/>
      <c r="F622" s="139"/>
      <c r="G622" s="123"/>
      <c r="H622" s="180"/>
      <c r="I622" s="180"/>
      <c r="K622" s="38">
        <f t="shared" si="21"/>
        <v>0</v>
      </c>
    </row>
    <row r="623" spans="1:11" ht="15" customHeight="1" outlineLevel="2">
      <c r="A623" s="7"/>
      <c r="B623" s="152">
        <v>35.11</v>
      </c>
      <c r="E623" s="168" t="s">
        <v>123</v>
      </c>
      <c r="F623" s="140" t="str">
        <f>IF(E623="","",VLOOKUP(E623,'Popis muškarci'!$C$1:$E$116,2))</f>
        <v>Mladost</v>
      </c>
      <c r="G623" s="142">
        <f>IF(E623="","",VLOOKUP(E623,'Popis muškarci'!$C$1:$E$116,3))</f>
        <v>23648</v>
      </c>
      <c r="H623" s="155" t="s">
        <v>119</v>
      </c>
      <c r="I623" s="183">
        <v>43106</v>
      </c>
      <c r="K623" s="38">
        <f t="shared" si="21"/>
        <v>53</v>
      </c>
    </row>
    <row r="624" spans="1:11" ht="15" customHeight="1" outlineLevel="2">
      <c r="A624" s="7"/>
      <c r="B624" s="152">
        <v>20.35</v>
      </c>
      <c r="E624" s="168" t="s">
        <v>125</v>
      </c>
      <c r="F624" s="140" t="str">
        <f>IF(E624="","",VLOOKUP(E624,'Popis muškarci'!$C$1:$E$116,2))</f>
        <v>Velika Gorica</v>
      </c>
      <c r="G624" s="142">
        <f>IF(E624="","",VLOOKUP(E624,'Popis muškarci'!$C$1:$E$116,3))</f>
        <v>24316</v>
      </c>
      <c r="H624" s="155" t="s">
        <v>119</v>
      </c>
      <c r="I624" s="183">
        <v>43106</v>
      </c>
      <c r="K624" s="38">
        <f t="shared" si="21"/>
        <v>51</v>
      </c>
    </row>
    <row r="625" spans="1:11" ht="15" customHeight="1" outlineLevel="2">
      <c r="A625" s="7"/>
      <c r="B625" s="152">
        <v>13.6</v>
      </c>
      <c r="E625" s="168" t="s">
        <v>127</v>
      </c>
      <c r="F625" s="140" t="str">
        <f>IF(E625="","",VLOOKUP(E625,'Popis muškarci'!$C$1:$E$116,2))</f>
        <v>HAAK Mladost</v>
      </c>
      <c r="G625" s="142">
        <f>IF(E625="","",VLOOKUP(E625,'Popis muškarci'!$C$1:$E$116,3))</f>
        <v>23537</v>
      </c>
      <c r="H625" s="155" t="s">
        <v>119</v>
      </c>
      <c r="I625" s="183">
        <v>43106</v>
      </c>
      <c r="K625" s="38">
        <f t="shared" si="21"/>
        <v>53</v>
      </c>
    </row>
    <row r="626" spans="1:11" ht="15" customHeight="1" outlineLevel="2">
      <c r="A626" s="7"/>
      <c r="F626" s="140">
        <f>IF(E626="","",VLOOKUP(E626,'Popis muškarci'!$C$1:$E$116,2))</f>
      </c>
      <c r="G626" s="142">
        <f>IF(E626="","",VLOOKUP(E626,'Popis muškarci'!$C$1:$E$116,3))</f>
      </c>
      <c r="K626" s="38" t="e">
        <f t="shared" si="21"/>
        <v>#VALUE!</v>
      </c>
    </row>
    <row r="627" spans="1:11" ht="15" customHeight="1" outlineLevel="2">
      <c r="A627" s="7"/>
      <c r="F627" s="140">
        <f>IF(E627="","",VLOOKUP(E627,'Popis muškarci'!$C$1:$E$116,2))</f>
      </c>
      <c r="G627" s="142">
        <f>IF(E627="","",VLOOKUP(E627,'Popis muškarci'!$C$1:$E$116,3))</f>
      </c>
      <c r="K627" s="38" t="e">
        <f t="shared" si="21"/>
        <v>#VALUE!</v>
      </c>
    </row>
    <row r="628" spans="1:11" ht="15" customHeight="1" outlineLevel="2">
      <c r="A628" s="7"/>
      <c r="F628" s="140">
        <f>IF(E628="","",VLOOKUP(E628,'Popis muškarci'!$C$1:$E$116,2))</f>
      </c>
      <c r="G628" s="142">
        <f>IF(E628="","",VLOOKUP(E628,'Popis muškarci'!$C$1:$E$116,3))</f>
      </c>
      <c r="K628" s="38" t="e">
        <f t="shared" si="21"/>
        <v>#VALUE!</v>
      </c>
    </row>
    <row r="629" spans="1:11" ht="15" customHeight="1" outlineLevel="1">
      <c r="A629" s="5" t="s">
        <v>79</v>
      </c>
      <c r="B629" s="153"/>
      <c r="C629" s="159"/>
      <c r="D629" s="6"/>
      <c r="E629" s="167"/>
      <c r="F629" s="139"/>
      <c r="G629" s="123"/>
      <c r="H629" s="180"/>
      <c r="I629" s="180"/>
      <c r="K629" s="38">
        <f t="shared" si="21"/>
        <v>0</v>
      </c>
    </row>
    <row r="630" spans="1:11" ht="15" customHeight="1" outlineLevel="2">
      <c r="A630" s="7"/>
      <c r="B630" s="152">
        <v>17.46</v>
      </c>
      <c r="E630" s="168" t="s">
        <v>129</v>
      </c>
      <c r="F630" s="140" t="str">
        <f>IF(E630="","",VLOOKUP(E630,'Popis muškarci'!$C$1:$E$116,2))</f>
        <v>Dinamo</v>
      </c>
      <c r="G630" s="142">
        <f>IF(E630="","",VLOOKUP(E630,'Popis muškarci'!$C$1:$E$116,3))</f>
        <v>22536</v>
      </c>
      <c r="H630" s="155" t="s">
        <v>119</v>
      </c>
      <c r="I630" s="183">
        <v>43106</v>
      </c>
      <c r="K630" s="38">
        <f t="shared" si="21"/>
        <v>56</v>
      </c>
    </row>
    <row r="631" spans="1:11" ht="15" customHeight="1" outlineLevel="2">
      <c r="A631" s="7"/>
      <c r="F631" s="140">
        <f>IF(E631="","",VLOOKUP(E631,'Popis muškarci'!$C$1:$E$116,2))</f>
      </c>
      <c r="G631" s="142">
        <f>IF(E631="","",VLOOKUP(E631,'Popis muškarci'!$C$1:$E$116,3))</f>
      </c>
      <c r="K631" s="38" t="e">
        <f t="shared" si="21"/>
        <v>#VALUE!</v>
      </c>
    </row>
    <row r="632" spans="1:11" ht="15" customHeight="1" outlineLevel="2">
      <c r="A632" s="7"/>
      <c r="F632" s="140">
        <f>IF(E632="","",VLOOKUP(E632,'Popis muškarci'!$C$1:$E$116,2))</f>
      </c>
      <c r="G632" s="142">
        <f>IF(E632="","",VLOOKUP(E632,'Popis muškarci'!$C$1:$E$116,3))</f>
      </c>
      <c r="K632" s="38" t="e">
        <f t="shared" si="21"/>
        <v>#VALUE!</v>
      </c>
    </row>
    <row r="633" spans="1:11" ht="15" customHeight="1" outlineLevel="1">
      <c r="A633" s="5" t="s">
        <v>80</v>
      </c>
      <c r="B633" s="153"/>
      <c r="C633" s="159"/>
      <c r="D633" s="6"/>
      <c r="E633" s="167"/>
      <c r="F633" s="139"/>
      <c r="G633" s="123"/>
      <c r="H633" s="180"/>
      <c r="I633" s="180"/>
      <c r="K633" s="38">
        <f aca="true" t="shared" si="22" ref="K633:K664">DATEDIF(G633,I633,"y")</f>
        <v>0</v>
      </c>
    </row>
    <row r="634" spans="1:11" ht="15" customHeight="1" hidden="1" outlineLevel="2">
      <c r="A634" s="7"/>
      <c r="F634" s="140">
        <f>IF(E634="","",VLOOKUP(E634,'Popis muškarci'!$C$1:$E$116,2))</f>
      </c>
      <c r="G634" s="142">
        <f>IF(E634="","",VLOOKUP(E634,'Popis muškarci'!$C$1:$E$116,3))</f>
      </c>
      <c r="K634" s="38" t="e">
        <f t="shared" si="22"/>
        <v>#VALUE!</v>
      </c>
    </row>
    <row r="635" spans="1:11" ht="15" customHeight="1" hidden="1" outlineLevel="2">
      <c r="A635" s="7"/>
      <c r="F635" s="140">
        <f>IF(E635="","",VLOOKUP(E635,'Popis muškarci'!$C$1:$E$116,2))</f>
      </c>
      <c r="G635" s="142">
        <f>IF(E635="","",VLOOKUP(E635,'Popis muškarci'!$C$1:$E$116,3))</f>
      </c>
      <c r="K635" s="38" t="e">
        <f t="shared" si="22"/>
        <v>#VALUE!</v>
      </c>
    </row>
    <row r="636" spans="1:11" ht="15" customHeight="1" hidden="1" outlineLevel="2">
      <c r="A636" s="7"/>
      <c r="F636" s="140">
        <f>IF(E636="","",VLOOKUP(E636,'Popis muškarci'!$C$1:$E$116,2))</f>
      </c>
      <c r="G636" s="142">
        <f>IF(E636="","",VLOOKUP(E636,'Popis muškarci'!$C$1:$E$116,3))</f>
      </c>
      <c r="K636" s="38" t="e">
        <f t="shared" si="22"/>
        <v>#VALUE!</v>
      </c>
    </row>
    <row r="637" spans="1:11" ht="15" customHeight="1" outlineLevel="1" collapsed="1">
      <c r="A637" s="5" t="s">
        <v>81</v>
      </c>
      <c r="B637" s="153"/>
      <c r="C637" s="159"/>
      <c r="D637" s="6"/>
      <c r="E637" s="167"/>
      <c r="F637" s="139"/>
      <c r="G637" s="123"/>
      <c r="H637" s="180"/>
      <c r="I637" s="180"/>
      <c r="K637" s="38">
        <f t="shared" si="22"/>
        <v>0</v>
      </c>
    </row>
    <row r="638" spans="1:11" ht="15" customHeight="1" hidden="1" outlineLevel="2">
      <c r="A638" s="7"/>
      <c r="F638" s="140">
        <f>IF(E638="","",VLOOKUP(E638,'Popis muškarci'!$C$1:$E$116,2))</f>
      </c>
      <c r="G638" s="142">
        <f>IF(E638="","",VLOOKUP(E638,'Popis muškarci'!$C$1:$E$116,3))</f>
      </c>
      <c r="K638" s="38" t="e">
        <f t="shared" si="22"/>
        <v>#VALUE!</v>
      </c>
    </row>
    <row r="639" spans="1:11" ht="15" customHeight="1" hidden="1" outlineLevel="2">
      <c r="A639" s="7"/>
      <c r="F639" s="140">
        <f>IF(E639="","",VLOOKUP(E639,'Popis muškarci'!$C$1:$E$116,2))</f>
      </c>
      <c r="G639" s="142">
        <f>IF(E639="","",VLOOKUP(E639,'Popis muškarci'!$C$1:$E$116,3))</f>
      </c>
      <c r="K639" s="38" t="e">
        <f t="shared" si="22"/>
        <v>#VALUE!</v>
      </c>
    </row>
    <row r="640" spans="1:11" ht="15" customHeight="1" hidden="1" outlineLevel="2">
      <c r="A640" s="7"/>
      <c r="F640" s="140">
        <f>IF(E640="","",VLOOKUP(E640,'Popis muškarci'!$C$1:$E$116,2))</f>
      </c>
      <c r="G640" s="142">
        <f>IF(E640="","",VLOOKUP(E640,'Popis muškarci'!$C$1:$E$116,3))</f>
      </c>
      <c r="K640" s="38" t="e">
        <f t="shared" si="22"/>
        <v>#VALUE!</v>
      </c>
    </row>
    <row r="641" spans="1:11" ht="15" customHeight="1" outlineLevel="1" collapsed="1">
      <c r="A641" s="5" t="s">
        <v>110</v>
      </c>
      <c r="B641" s="153"/>
      <c r="C641" s="159"/>
      <c r="D641" s="6"/>
      <c r="E641" s="167"/>
      <c r="F641" s="139"/>
      <c r="G641" s="123"/>
      <c r="H641" s="180"/>
      <c r="I641" s="180"/>
      <c r="K641" s="38">
        <f t="shared" si="22"/>
        <v>0</v>
      </c>
    </row>
    <row r="642" spans="1:11" ht="15" customHeight="1" hidden="1" outlineLevel="2">
      <c r="A642" s="7"/>
      <c r="F642" s="140">
        <f>IF(E642="","",VLOOKUP(E642,'Popis muškarci'!$C$1:$E$116,2))</f>
      </c>
      <c r="G642" s="142">
        <f>IF(E642="","",VLOOKUP(E642,'Popis muškarci'!$C$1:$E$116,3))</f>
      </c>
      <c r="K642" s="38" t="e">
        <f t="shared" si="22"/>
        <v>#VALUE!</v>
      </c>
    </row>
    <row r="643" spans="1:11" ht="15" customHeight="1" hidden="1" outlineLevel="2">
      <c r="A643" s="7"/>
      <c r="F643" s="140">
        <f>IF(E643="","",VLOOKUP(E643,'Popis muškarci'!$C$1:$E$116,2))</f>
      </c>
      <c r="G643" s="142">
        <f>IF(E643="","",VLOOKUP(E643,'Popis muškarci'!$C$1:$E$116,3))</f>
      </c>
      <c r="K643" s="38" t="e">
        <f t="shared" si="22"/>
        <v>#VALUE!</v>
      </c>
    </row>
    <row r="644" spans="1:11" ht="15" customHeight="1" outlineLevel="1" collapsed="1">
      <c r="A644" s="5" t="s">
        <v>92</v>
      </c>
      <c r="B644" s="153"/>
      <c r="C644" s="159"/>
      <c r="D644" s="6"/>
      <c r="E644" s="167"/>
      <c r="F644" s="139"/>
      <c r="G644" s="123"/>
      <c r="H644" s="180"/>
      <c r="I644" s="180"/>
      <c r="K644" s="38">
        <f t="shared" si="22"/>
        <v>0</v>
      </c>
    </row>
    <row r="645" spans="1:11" ht="15" customHeight="1" outlineLevel="2">
      <c r="A645" s="7"/>
      <c r="B645" s="152">
        <v>20.06</v>
      </c>
      <c r="E645" s="168" t="s">
        <v>138</v>
      </c>
      <c r="F645" s="140" t="str">
        <f>IF(E645="","",VLOOKUP(E645,'Popis muškarci'!$C$1:$E$116,2))</f>
        <v>Zagreb</v>
      </c>
      <c r="G645" s="142">
        <f>IF(E645="","",VLOOKUP(E645,'Popis muškarci'!$C$1:$E$116,3))</f>
        <v>13555</v>
      </c>
      <c r="H645" s="155" t="s">
        <v>119</v>
      </c>
      <c r="I645" s="183">
        <v>43106</v>
      </c>
      <c r="K645" s="38">
        <f t="shared" si="22"/>
        <v>80</v>
      </c>
    </row>
    <row r="646" spans="1:11" ht="15" customHeight="1" outlineLevel="2">
      <c r="A646" s="7"/>
      <c r="F646" s="140">
        <f>IF(E646="","",VLOOKUP(E646,'Popis muškarci'!$C$1:$E$116,2))</f>
      </c>
      <c r="G646" s="142">
        <f>IF(E646="","",VLOOKUP(E646,'Popis muškarci'!$C$1:$E$116,3))</f>
      </c>
      <c r="K646" s="38" t="e">
        <f t="shared" si="22"/>
        <v>#VALUE!</v>
      </c>
    </row>
    <row r="647" spans="1:11" ht="15" customHeight="1" outlineLevel="1">
      <c r="A647" s="5" t="s">
        <v>139</v>
      </c>
      <c r="B647" s="153"/>
      <c r="C647" s="159"/>
      <c r="D647" s="6"/>
      <c r="E647" s="167"/>
      <c r="F647" s="139"/>
      <c r="G647" s="123"/>
      <c r="H647" s="180"/>
      <c r="I647" s="180"/>
      <c r="K647" s="38">
        <f t="shared" si="22"/>
        <v>0</v>
      </c>
    </row>
    <row r="648" spans="1:11" ht="15" customHeight="1" outlineLevel="1">
      <c r="A648" s="7"/>
      <c r="F648" s="140">
        <f>IF(E648="","",VLOOKUP(E648,'Popis muškarci'!$C$1:$E$116,2))</f>
      </c>
      <c r="G648" s="142">
        <f>IF(E648="","",VLOOKUP(E648,'Popis muškarci'!$C$1:$E$116,3))</f>
      </c>
      <c r="K648" s="38" t="e">
        <f t="shared" si="22"/>
        <v>#VALUE!</v>
      </c>
    </row>
    <row r="649" spans="1:11" ht="15" customHeight="1" outlineLevel="1">
      <c r="A649" s="7"/>
      <c r="F649" s="140">
        <f>IF(E649="","",VLOOKUP(E649,'Popis muškarci'!$C$1:$E$116,2))</f>
      </c>
      <c r="G649" s="142">
        <f>IF(E649="","",VLOOKUP(E649,'Popis muškarci'!$C$1:$E$116,3))</f>
      </c>
      <c r="K649" s="38" t="e">
        <f t="shared" si="22"/>
        <v>#VALUE!</v>
      </c>
    </row>
    <row r="650" spans="1:11" ht="18">
      <c r="A650" s="187" t="s">
        <v>140</v>
      </c>
      <c r="B650" s="194"/>
      <c r="C650" s="188"/>
      <c r="D650" s="189"/>
      <c r="E650" s="190"/>
      <c r="F650" s="195">
        <f>IF(E650="","",VLOOKUP(E650,'Popis muškarci'!$C$1:$E$116,2))</f>
      </c>
      <c r="G650" s="192"/>
      <c r="H650" s="193"/>
      <c r="I650" s="193"/>
      <c r="K650" s="38">
        <f t="shared" si="22"/>
        <v>0</v>
      </c>
    </row>
    <row r="651" spans="1:11" ht="15" customHeight="1" outlineLevel="1">
      <c r="A651" s="5" t="s">
        <v>141</v>
      </c>
      <c r="B651" s="153"/>
      <c r="C651" s="159"/>
      <c r="D651" s="6"/>
      <c r="E651" s="167"/>
      <c r="F651" s="139"/>
      <c r="G651" s="123"/>
      <c r="H651" s="180"/>
      <c r="I651" s="180"/>
      <c r="K651" s="38">
        <f t="shared" si="22"/>
        <v>0</v>
      </c>
    </row>
    <row r="652" spans="1:11" ht="15" customHeight="1" outlineLevel="2">
      <c r="A652" s="7"/>
      <c r="B652" s="152">
        <v>3.72</v>
      </c>
      <c r="E652" s="168" t="s">
        <v>116</v>
      </c>
      <c r="F652" s="140">
        <f>IF(E652="","",VLOOKUP(E652,'Popis muškarci'!$C$1:$E$116,2))</f>
        <v>0</v>
      </c>
      <c r="G652" s="142">
        <f>IF(E652="","",VLOOKUP(E652,'Popis muškarci'!$C$1:$E$116,3))</f>
        <v>28862</v>
      </c>
      <c r="H652" s="155" t="s">
        <v>119</v>
      </c>
      <c r="I652" s="183">
        <v>43106</v>
      </c>
      <c r="K652" s="38">
        <f t="shared" si="22"/>
        <v>38</v>
      </c>
    </row>
    <row r="653" spans="1:11" ht="15" customHeight="1" outlineLevel="2">
      <c r="A653" s="7"/>
      <c r="F653" s="140">
        <f>IF(E653="","",VLOOKUP(E653,'Popis muškarci'!$C$1:$E$116,2))</f>
      </c>
      <c r="G653" s="142">
        <f>IF(E653="","",VLOOKUP(E653,'Popis muškarci'!$C$1:$E$116,3))</f>
      </c>
      <c r="K653" s="38" t="e">
        <f t="shared" si="22"/>
        <v>#VALUE!</v>
      </c>
    </row>
    <row r="654" spans="1:11" ht="15" customHeight="1" outlineLevel="1">
      <c r="A654" s="5" t="s">
        <v>142</v>
      </c>
      <c r="B654" s="153"/>
      <c r="C654" s="159"/>
      <c r="D654" s="6"/>
      <c r="E654" s="167"/>
      <c r="F654" s="139"/>
      <c r="G654" s="123"/>
      <c r="H654" s="180"/>
      <c r="I654" s="180"/>
      <c r="K654" s="38">
        <f t="shared" si="22"/>
        <v>0</v>
      </c>
    </row>
    <row r="655" spans="1:11" ht="15" customHeight="1" outlineLevel="2">
      <c r="A655" s="7"/>
      <c r="B655" s="152">
        <v>8.82</v>
      </c>
      <c r="E655" s="168" t="s">
        <v>118</v>
      </c>
      <c r="F655" s="140" t="str">
        <f>IF(E655="","",VLOOKUP(E655,'Popis muškarci'!$C$1:$E$116,2))</f>
        <v>AK Zagreb Ulix</v>
      </c>
      <c r="G655" s="142">
        <f>IF(E655="","",VLOOKUP(E655,'Popis muškarci'!$C$1:$E$116,3))</f>
        <v>26915</v>
      </c>
      <c r="H655" s="155" t="s">
        <v>119</v>
      </c>
      <c r="I655" s="183">
        <v>43106</v>
      </c>
      <c r="K655" s="38">
        <f t="shared" si="22"/>
        <v>44</v>
      </c>
    </row>
    <row r="656" spans="1:11" ht="15" customHeight="1" outlineLevel="2">
      <c r="A656" s="7"/>
      <c r="F656" s="140">
        <f>IF(E656="","",VLOOKUP(E656,'Popis muškarci'!$C$1:$E$116,2))</f>
      </c>
      <c r="G656" s="142">
        <f>IF(E656="","",VLOOKUP(E656,'Popis muškarci'!$C$1:$E$116,3))</f>
      </c>
      <c r="K656" s="38" t="e">
        <f t="shared" si="22"/>
        <v>#VALUE!</v>
      </c>
    </row>
    <row r="657" spans="1:11" ht="15" customHeight="1" outlineLevel="2">
      <c r="A657" s="7"/>
      <c r="F657" s="140">
        <f>IF(E657="","",VLOOKUP(E657,'Popis muškarci'!$C$1:$E$116,2))</f>
      </c>
      <c r="G657" s="142">
        <f>IF(E657="","",VLOOKUP(E657,'Popis muškarci'!$C$1:$E$116,3))</f>
      </c>
      <c r="K657" s="38" t="e">
        <f t="shared" si="22"/>
        <v>#VALUE!</v>
      </c>
    </row>
    <row r="658" spans="1:11" ht="15" customHeight="1" outlineLevel="2">
      <c r="A658" s="7"/>
      <c r="F658" s="140">
        <f>IF(E658="","",VLOOKUP(E658,'Popis muškarci'!$C$1:$E$116,2))</f>
      </c>
      <c r="G658" s="142">
        <f>IF(E658="","",VLOOKUP(E658,'Popis muškarci'!$C$1:$E$116,3))</f>
      </c>
      <c r="K658" s="38" t="e">
        <f t="shared" si="22"/>
        <v>#VALUE!</v>
      </c>
    </row>
    <row r="659" spans="1:11" ht="15" customHeight="1" outlineLevel="2">
      <c r="A659" s="7"/>
      <c r="F659" s="140">
        <f>IF(E659="","",VLOOKUP(E659,'Popis muškarci'!$C$1:$E$116,2))</f>
      </c>
      <c r="G659" s="142">
        <f>IF(E659="","",VLOOKUP(E659,'Popis muškarci'!$C$1:$E$116,3))</f>
      </c>
      <c r="K659" s="38" t="e">
        <f t="shared" si="22"/>
        <v>#VALUE!</v>
      </c>
    </row>
    <row r="660" spans="1:11" ht="15" customHeight="1" outlineLevel="1">
      <c r="A660" s="5" t="s">
        <v>143</v>
      </c>
      <c r="B660" s="153"/>
      <c r="C660" s="159"/>
      <c r="D660" s="6"/>
      <c r="E660" s="167"/>
      <c r="F660" s="139"/>
      <c r="G660" s="123"/>
      <c r="H660" s="180"/>
      <c r="I660" s="180"/>
      <c r="K660" s="38">
        <f t="shared" si="22"/>
        <v>0</v>
      </c>
    </row>
    <row r="661" spans="1:11" ht="15" customHeight="1" outlineLevel="2">
      <c r="A661" s="7"/>
      <c r="B661" s="152">
        <v>7.87</v>
      </c>
      <c r="E661" s="168" t="s">
        <v>121</v>
      </c>
      <c r="F661" s="140" t="str">
        <f>IF(E661="","",VLOOKUP(E661,'Popis muškarci'!$C$1:$E$116,2))</f>
        <v>AK Rudolf Perišin</v>
      </c>
      <c r="G661" s="142">
        <f>IF(E661="","",VLOOKUP(E661,'Popis muškarci'!$C$1:$E$116,3))</f>
        <v>25084</v>
      </c>
      <c r="H661" s="155" t="s">
        <v>119</v>
      </c>
      <c r="I661" s="183">
        <v>43106</v>
      </c>
      <c r="K661" s="38">
        <f t="shared" si="22"/>
        <v>49</v>
      </c>
    </row>
    <row r="662" spans="1:11" ht="15" customHeight="1" outlineLevel="2">
      <c r="A662" s="7"/>
      <c r="B662" s="152">
        <v>5.03</v>
      </c>
      <c r="E662" s="168" t="s">
        <v>137</v>
      </c>
      <c r="F662" s="140" t="str">
        <f>IF(E662="","",VLOOKUP(E662,'Popis muškarci'!$C$1:$E$116,2))</f>
        <v>HAAK Mladost</v>
      </c>
      <c r="G662" s="142">
        <f>IF(E662="","",VLOOKUP(E662,'Popis muškarci'!$C$1:$E$116,3))</f>
        <v>25778</v>
      </c>
      <c r="H662" s="155" t="s">
        <v>119</v>
      </c>
      <c r="I662" s="183">
        <v>43106</v>
      </c>
      <c r="K662" s="38">
        <f t="shared" si="22"/>
        <v>47</v>
      </c>
    </row>
    <row r="663" spans="1:11" ht="15" customHeight="1" outlineLevel="2">
      <c r="A663" s="7"/>
      <c r="F663" s="140">
        <f>IF(E663="","",VLOOKUP(E663,'Popis muškarci'!$C$1:$E$116,2))</f>
      </c>
      <c r="G663" s="142">
        <f>IF(E663="","",VLOOKUP(E663,'Popis muškarci'!$C$1:$E$116,3))</f>
      </c>
      <c r="K663" s="38" t="e">
        <f t="shared" si="22"/>
        <v>#VALUE!</v>
      </c>
    </row>
    <row r="664" spans="1:11" ht="15" customHeight="1" outlineLevel="1">
      <c r="A664" s="5" t="s">
        <v>144</v>
      </c>
      <c r="B664" s="153"/>
      <c r="C664" s="159"/>
      <c r="D664" s="6"/>
      <c r="E664" s="167"/>
      <c r="F664" s="139"/>
      <c r="G664" s="123"/>
      <c r="H664" s="180"/>
      <c r="I664" s="180"/>
      <c r="K664" s="38">
        <f t="shared" si="22"/>
        <v>0</v>
      </c>
    </row>
    <row r="665" spans="1:11" ht="15" customHeight="1" outlineLevel="2">
      <c r="A665" s="7"/>
      <c r="B665" s="152">
        <v>12.52</v>
      </c>
      <c r="E665" s="168" t="s">
        <v>123</v>
      </c>
      <c r="F665" s="140" t="str">
        <f>IF(E665="","",VLOOKUP(E665,'Popis muškarci'!$C$1:$E$116,2))</f>
        <v>Mladost</v>
      </c>
      <c r="G665" s="142">
        <f>IF(E665="","",VLOOKUP(E665,'Popis muškarci'!$C$1:$E$116,3))</f>
        <v>23648</v>
      </c>
      <c r="H665" s="155" t="s">
        <v>119</v>
      </c>
      <c r="I665" s="183">
        <v>43106</v>
      </c>
      <c r="K665" s="38">
        <f aca="true" t="shared" si="23" ref="K665:K696">DATEDIF(G665,I665,"y")</f>
        <v>53</v>
      </c>
    </row>
    <row r="666" spans="1:11" ht="15" customHeight="1" outlineLevel="2">
      <c r="A666" s="7"/>
      <c r="B666" s="152">
        <v>6.81</v>
      </c>
      <c r="E666" s="168" t="s">
        <v>125</v>
      </c>
      <c r="F666" s="140" t="str">
        <f>IF(E666="","",VLOOKUP(E666,'Popis muškarci'!$C$1:$E$116,2))</f>
        <v>Velika Gorica</v>
      </c>
      <c r="G666" s="142">
        <f>IF(E666="","",VLOOKUP(E666,'Popis muškarci'!$C$1:$E$116,3))</f>
        <v>24316</v>
      </c>
      <c r="H666" s="155" t="s">
        <v>119</v>
      </c>
      <c r="I666" s="183">
        <v>43106</v>
      </c>
      <c r="K666" s="38">
        <f t="shared" si="23"/>
        <v>51</v>
      </c>
    </row>
    <row r="667" spans="1:11" ht="15" customHeight="1" outlineLevel="2">
      <c r="A667" s="7"/>
      <c r="B667" s="152">
        <v>6.32</v>
      </c>
      <c r="E667" s="168" t="s">
        <v>127</v>
      </c>
      <c r="F667" s="140" t="str">
        <f>IF(E667="","",VLOOKUP(E667,'Popis muškarci'!$C$1:$E$116,2))</f>
        <v>HAAK Mladost</v>
      </c>
      <c r="G667" s="142">
        <f>IF(E667="","",VLOOKUP(E667,'Popis muškarci'!$C$1:$E$116,3))</f>
        <v>23537</v>
      </c>
      <c r="H667" s="155" t="s">
        <v>119</v>
      </c>
      <c r="I667" s="183">
        <v>43106</v>
      </c>
      <c r="K667" s="38">
        <f t="shared" si="23"/>
        <v>53</v>
      </c>
    </row>
    <row r="668" spans="1:11" ht="15" customHeight="1" outlineLevel="2">
      <c r="A668" s="7"/>
      <c r="F668" s="140">
        <f>IF(E668="","",VLOOKUP(E668,'Popis muškarci'!$C$1:$E$116,2))</f>
      </c>
      <c r="G668" s="142">
        <f>IF(E668="","",VLOOKUP(E668,'Popis muškarci'!$C$1:$E$116,3))</f>
      </c>
      <c r="K668" s="38" t="e">
        <f t="shared" si="23"/>
        <v>#VALUE!</v>
      </c>
    </row>
    <row r="669" spans="1:11" ht="15" customHeight="1" outlineLevel="2">
      <c r="A669" s="7"/>
      <c r="F669" s="140">
        <f>IF(E669="","",VLOOKUP(E669,'Popis muškarci'!$C$1:$E$116,2))</f>
      </c>
      <c r="G669" s="142">
        <f>IF(E669="","",VLOOKUP(E669,'Popis muškarci'!$C$1:$E$116,3))</f>
      </c>
      <c r="K669" s="38" t="e">
        <f t="shared" si="23"/>
        <v>#VALUE!</v>
      </c>
    </row>
    <row r="670" spans="1:11" ht="15" customHeight="1" outlineLevel="1">
      <c r="A670" s="5" t="s">
        <v>145</v>
      </c>
      <c r="B670" s="153"/>
      <c r="C670" s="159"/>
      <c r="D670" s="6"/>
      <c r="E670" s="167"/>
      <c r="F670" s="139"/>
      <c r="G670" s="123"/>
      <c r="H670" s="180"/>
      <c r="I670" s="180"/>
      <c r="K670" s="38">
        <f t="shared" si="23"/>
        <v>0</v>
      </c>
    </row>
    <row r="671" spans="1:12" ht="15" customHeight="1" outlineLevel="2">
      <c r="A671" s="7"/>
      <c r="B671" s="152">
        <v>8.55</v>
      </c>
      <c r="E671" s="168" t="s">
        <v>129</v>
      </c>
      <c r="F671" s="140" t="str">
        <f>IF(E671="","",VLOOKUP(E671,'Popis muškarci'!$C$1:$E$116,2))</f>
        <v>Dinamo</v>
      </c>
      <c r="G671" s="142">
        <f>IF(E671="","",VLOOKUP(E671,'Popis muškarci'!$C$1:$E$116,3))</f>
        <v>22536</v>
      </c>
      <c r="H671" s="155" t="s">
        <v>119</v>
      </c>
      <c r="I671" s="183">
        <v>43106</v>
      </c>
      <c r="K671" s="38">
        <f t="shared" si="23"/>
        <v>56</v>
      </c>
      <c r="L671" s="10"/>
    </row>
    <row r="672" spans="1:12" ht="15" customHeight="1" outlineLevel="2">
      <c r="A672" s="7"/>
      <c r="F672" s="140">
        <f>IF(E672="","",VLOOKUP(E672,'Popis muškarci'!$C$1:$E$116,2))</f>
      </c>
      <c r="G672" s="142">
        <f>IF(E672="","",VLOOKUP(E672,'Popis muškarci'!$C$1:$E$116,3))</f>
      </c>
      <c r="K672" s="38" t="e">
        <f t="shared" si="23"/>
        <v>#VALUE!</v>
      </c>
      <c r="L672" s="10"/>
    </row>
    <row r="673" spans="1:12" ht="15" customHeight="1" outlineLevel="2">
      <c r="A673" s="7"/>
      <c r="F673" s="140">
        <f>IF(E673="","",VLOOKUP(E673,'Popis muškarci'!$C$1:$E$116,2))</f>
      </c>
      <c r="G673" s="142">
        <f>IF(E673="","",VLOOKUP(E673,'Popis muškarci'!$C$1:$E$116,3))</f>
      </c>
      <c r="K673" s="38" t="e">
        <f t="shared" si="23"/>
        <v>#VALUE!</v>
      </c>
      <c r="L673" s="10"/>
    </row>
    <row r="674" spans="1:12" ht="15" customHeight="1" outlineLevel="2">
      <c r="A674" s="7"/>
      <c r="F674" s="140">
        <f>IF(E674="","",VLOOKUP(E674,'Popis muškarci'!$C$1:$E$116,2))</f>
      </c>
      <c r="G674" s="142">
        <f>IF(E674="","",VLOOKUP(E674,'Popis muškarci'!$C$1:$E$116,3))</f>
      </c>
      <c r="K674" s="38" t="e">
        <f t="shared" si="23"/>
        <v>#VALUE!</v>
      </c>
      <c r="L674" s="10"/>
    </row>
    <row r="675" spans="1:12" ht="15" customHeight="1" outlineLevel="1">
      <c r="A675" s="5" t="s">
        <v>146</v>
      </c>
      <c r="B675" s="153"/>
      <c r="C675" s="159"/>
      <c r="D675" s="6"/>
      <c r="E675" s="167"/>
      <c r="F675" s="139"/>
      <c r="G675" s="123"/>
      <c r="H675" s="180"/>
      <c r="I675" s="180"/>
      <c r="K675" s="38">
        <f t="shared" si="23"/>
        <v>0</v>
      </c>
      <c r="L675" s="10"/>
    </row>
    <row r="676" spans="1:12" ht="15" customHeight="1" hidden="1" outlineLevel="2">
      <c r="A676" s="7"/>
      <c r="F676" s="140">
        <f>IF(E676="","",VLOOKUP(E676,'Popis muškarci'!$C$1:$E$116,2))</f>
      </c>
      <c r="G676" s="142">
        <f>IF(E676="","",VLOOKUP(E676,'Popis muškarci'!$C$1:$E$116,3))</f>
      </c>
      <c r="K676" s="38" t="e">
        <f t="shared" si="23"/>
        <v>#VALUE!</v>
      </c>
      <c r="L676" s="10"/>
    </row>
    <row r="677" spans="1:12" ht="15" customHeight="1" hidden="1" outlineLevel="2">
      <c r="A677" s="7"/>
      <c r="F677" s="140">
        <f>IF(E677="","",VLOOKUP(E677,'Popis muškarci'!$C$1:$E$116,2))</f>
      </c>
      <c r="G677" s="142">
        <f>IF(E677="","",VLOOKUP(E677,'Popis muškarci'!$C$1:$E$116,3))</f>
      </c>
      <c r="K677" s="38" t="e">
        <f t="shared" si="23"/>
        <v>#VALUE!</v>
      </c>
      <c r="L677" s="10"/>
    </row>
    <row r="678" spans="1:12" ht="15" customHeight="1" hidden="1" outlineLevel="2">
      <c r="A678" s="7"/>
      <c r="F678" s="140">
        <f>IF(E678="","",VLOOKUP(E678,'Popis muškarci'!$C$1:$E$116,2))</f>
      </c>
      <c r="G678" s="142">
        <f>IF(E678="","",VLOOKUP(E678,'Popis muškarci'!$C$1:$E$116,3))</f>
      </c>
      <c r="K678" s="38" t="e">
        <f t="shared" si="23"/>
        <v>#VALUE!</v>
      </c>
      <c r="L678" s="10"/>
    </row>
    <row r="679" spans="1:12" ht="15" customHeight="1" hidden="1" outlineLevel="2">
      <c r="A679" s="7"/>
      <c r="F679" s="140">
        <f>IF(E679="","",VLOOKUP(E679,'Popis muškarci'!$C$1:$E$116,2))</f>
      </c>
      <c r="G679" s="142">
        <f>IF(E679="","",VLOOKUP(E679,'Popis muškarci'!$C$1:$E$116,3))</f>
      </c>
      <c r="K679" s="38" t="e">
        <f t="shared" si="23"/>
        <v>#VALUE!</v>
      </c>
      <c r="L679" s="10"/>
    </row>
    <row r="680" spans="1:12" ht="15" customHeight="1" hidden="1" outlineLevel="2">
      <c r="A680" s="7"/>
      <c r="F680" s="140">
        <f>IF(E680="","",VLOOKUP(E680,'Popis muškarci'!$C$1:$E$116,2))</f>
      </c>
      <c r="G680" s="142">
        <f>IF(E680="","",VLOOKUP(E680,'Popis muškarci'!$C$1:$E$116,3))</f>
      </c>
      <c r="K680" s="38" t="e">
        <f t="shared" si="23"/>
        <v>#VALUE!</v>
      </c>
      <c r="L680" s="10"/>
    </row>
    <row r="681" spans="1:12" ht="15" customHeight="1" outlineLevel="1" collapsed="1">
      <c r="A681" s="5" t="s">
        <v>147</v>
      </c>
      <c r="B681" s="153"/>
      <c r="C681" s="159"/>
      <c r="D681" s="6"/>
      <c r="E681" s="167"/>
      <c r="F681" s="139"/>
      <c r="G681" s="123"/>
      <c r="H681" s="180"/>
      <c r="I681" s="180"/>
      <c r="K681" s="38">
        <f t="shared" si="23"/>
        <v>0</v>
      </c>
      <c r="L681" s="10"/>
    </row>
    <row r="682" spans="1:12" ht="15" customHeight="1" hidden="1" outlineLevel="2">
      <c r="A682" s="7"/>
      <c r="F682" s="140">
        <f>IF(E682="","",VLOOKUP(E682,'Popis muškarci'!$C$1:$E$116,2))</f>
      </c>
      <c r="G682" s="142">
        <f>IF(E682="","",VLOOKUP(E682,'Popis muškarci'!$C$1:$E$116,3))</f>
      </c>
      <c r="K682" s="38" t="e">
        <f t="shared" si="23"/>
        <v>#VALUE!</v>
      </c>
      <c r="L682" s="10"/>
    </row>
    <row r="683" spans="1:12" ht="15" customHeight="1" hidden="1" outlineLevel="2">
      <c r="A683" s="7"/>
      <c r="F683" s="140">
        <f>IF(E683="","",VLOOKUP(E683,'Popis muškarci'!$C$1:$E$116,2))</f>
      </c>
      <c r="G683" s="142">
        <f>IF(E683="","",VLOOKUP(E683,'Popis muškarci'!$C$1:$E$116,3))</f>
      </c>
      <c r="K683" s="38" t="e">
        <f t="shared" si="23"/>
        <v>#VALUE!</v>
      </c>
      <c r="L683" s="10"/>
    </row>
    <row r="684" spans="1:12" ht="15" customHeight="1" hidden="1" outlineLevel="2">
      <c r="A684" s="7"/>
      <c r="F684" s="140">
        <f>IF(E684="","",VLOOKUP(E684,'Popis muškarci'!$C$1:$E$116,2))</f>
      </c>
      <c r="G684" s="142">
        <f>IF(E684="","",VLOOKUP(E684,'Popis muškarci'!$C$1:$E$116,3))</f>
      </c>
      <c r="K684" s="38" t="e">
        <f t="shared" si="23"/>
        <v>#VALUE!</v>
      </c>
      <c r="L684" s="10"/>
    </row>
    <row r="685" spans="1:12" ht="15" customHeight="1" outlineLevel="1" collapsed="1">
      <c r="A685" s="5" t="s">
        <v>148</v>
      </c>
      <c r="B685" s="153"/>
      <c r="C685" s="159"/>
      <c r="D685" s="6"/>
      <c r="E685" s="167"/>
      <c r="F685" s="139"/>
      <c r="G685" s="123"/>
      <c r="H685" s="180"/>
      <c r="I685" s="180"/>
      <c r="K685" s="38">
        <f t="shared" si="23"/>
        <v>0</v>
      </c>
      <c r="L685" s="10"/>
    </row>
    <row r="686" spans="1:12" ht="15" customHeight="1" hidden="1" outlineLevel="2">
      <c r="A686" s="7"/>
      <c r="F686" s="140">
        <f>IF(E686="","",VLOOKUP(E686,'Popis muškarci'!$C$1:$E$116,2))</f>
      </c>
      <c r="G686" s="142">
        <f>IF(E686="","",VLOOKUP(E686,'Popis muškarci'!$C$1:$E$116,3))</f>
      </c>
      <c r="K686" s="38" t="e">
        <f t="shared" si="23"/>
        <v>#VALUE!</v>
      </c>
      <c r="L686" s="10"/>
    </row>
    <row r="687" spans="1:12" ht="15" customHeight="1" hidden="1" outlineLevel="2">
      <c r="A687" s="7"/>
      <c r="F687" s="140">
        <f>IF(E687="","",VLOOKUP(E687,'Popis muškarci'!$C$1:$E$116,2))</f>
      </c>
      <c r="G687" s="142">
        <f>IF(E687="","",VLOOKUP(E687,'Popis muškarci'!$C$1:$E$116,3))</f>
      </c>
      <c r="K687" s="38" t="e">
        <f t="shared" si="23"/>
        <v>#VALUE!</v>
      </c>
      <c r="L687" s="10"/>
    </row>
    <row r="688" spans="1:12" ht="15" customHeight="1" outlineLevel="1" collapsed="1">
      <c r="A688" s="5" t="s">
        <v>149</v>
      </c>
      <c r="B688" s="153"/>
      <c r="C688" s="159"/>
      <c r="D688" s="6"/>
      <c r="E688" s="172"/>
      <c r="F688" s="139"/>
      <c r="G688" s="123"/>
      <c r="H688" s="180"/>
      <c r="I688" s="180"/>
      <c r="K688" s="38">
        <f t="shared" si="23"/>
        <v>0</v>
      </c>
      <c r="L688" s="10"/>
    </row>
    <row r="689" spans="1:12" ht="15" customHeight="1" outlineLevel="1">
      <c r="A689" s="7"/>
      <c r="B689" s="152">
        <v>7.59</v>
      </c>
      <c r="E689" s="168" t="s">
        <v>138</v>
      </c>
      <c r="F689" s="140" t="str">
        <f>IF(E689="","",VLOOKUP(E689,'Popis muškarci'!$C$1:$E$116,2))</f>
        <v>Zagreb</v>
      </c>
      <c r="G689" s="142">
        <f>IF(E689="","",VLOOKUP(E689,'Popis muškarci'!$C$1:$E$116,3))</f>
        <v>13555</v>
      </c>
      <c r="H689" s="155" t="s">
        <v>119</v>
      </c>
      <c r="I689" s="183">
        <v>43106</v>
      </c>
      <c r="K689" s="38">
        <f t="shared" si="23"/>
        <v>80</v>
      </c>
      <c r="L689" s="10"/>
    </row>
    <row r="690" spans="1:12" ht="15" customHeight="1" outlineLevel="1">
      <c r="A690" s="7"/>
      <c r="F690" s="140">
        <f>IF(E690="","",VLOOKUP(E690,'Popis muškarci'!$C$1:$E$116,2))</f>
      </c>
      <c r="G690" s="142">
        <f>IF(E690="","",VLOOKUP(E690,'Popis muškarci'!$C$1:$E$116,3))</f>
      </c>
      <c r="K690" s="38" t="e">
        <f t="shared" si="23"/>
        <v>#VALUE!</v>
      </c>
      <c r="L690" s="10"/>
    </row>
    <row r="691" spans="1:12" ht="18">
      <c r="A691" s="187" t="s">
        <v>150</v>
      </c>
      <c r="B691" s="194"/>
      <c r="C691" s="188"/>
      <c r="D691" s="189"/>
      <c r="E691" s="190"/>
      <c r="F691" s="195">
        <f>IF(E691="","",VLOOKUP(E691,'Popis muškarci'!$C$1:$E$116,2))</f>
      </c>
      <c r="G691" s="192"/>
      <c r="H691" s="193"/>
      <c r="I691" s="193"/>
      <c r="K691" s="38">
        <f t="shared" si="23"/>
        <v>0</v>
      </c>
      <c r="L691" s="10"/>
    </row>
    <row r="692" spans="1:12" ht="15" customHeight="1" hidden="1" outlineLevel="1">
      <c r="A692" s="5" t="s">
        <v>151</v>
      </c>
      <c r="B692" s="153"/>
      <c r="C692" s="159"/>
      <c r="D692" s="6"/>
      <c r="E692" s="167"/>
      <c r="F692" s="139"/>
      <c r="G692" s="123"/>
      <c r="H692" s="180"/>
      <c r="I692" s="180"/>
      <c r="K692" s="38">
        <f t="shared" si="23"/>
        <v>0</v>
      </c>
      <c r="L692" s="10"/>
    </row>
    <row r="693" spans="1:12" ht="15" customHeight="1" hidden="1" outlineLevel="2">
      <c r="A693" s="7"/>
      <c r="F693" s="140">
        <f>IF(E693="","",VLOOKUP(E693,'Popis muškarci'!$C$1:$E$116,2))</f>
      </c>
      <c r="G693" s="142">
        <f>IF(E693="","",VLOOKUP(E693,'Popis muškarci'!$C$1:$E$116,3))</f>
      </c>
      <c r="K693" s="38" t="e">
        <f t="shared" si="23"/>
        <v>#VALUE!</v>
      </c>
      <c r="L693" s="10"/>
    </row>
    <row r="694" spans="1:12" ht="15" customHeight="1" hidden="1" outlineLevel="2">
      <c r="A694" s="7"/>
      <c r="F694" s="140">
        <f>IF(E694="","",VLOOKUP(E694,'Popis muškarci'!$C$1:$E$116,2))</f>
      </c>
      <c r="G694" s="142">
        <f>IF(E694="","",VLOOKUP(E694,'Popis muškarci'!$C$1:$E$116,3))</f>
      </c>
      <c r="K694" s="38" t="e">
        <f t="shared" si="23"/>
        <v>#VALUE!</v>
      </c>
      <c r="L694" s="10"/>
    </row>
    <row r="695" spans="1:12" ht="15" customHeight="1" hidden="1" outlineLevel="1" collapsed="1">
      <c r="A695" s="5" t="s">
        <v>152</v>
      </c>
      <c r="B695" s="153"/>
      <c r="C695" s="159"/>
      <c r="D695" s="6"/>
      <c r="E695" s="167"/>
      <c r="F695" s="139"/>
      <c r="G695" s="123"/>
      <c r="H695" s="180"/>
      <c r="I695" s="180"/>
      <c r="K695" s="38">
        <f t="shared" si="23"/>
        <v>0</v>
      </c>
      <c r="L695" s="10"/>
    </row>
    <row r="696" spans="1:12" ht="15" customHeight="1" hidden="1" outlineLevel="1">
      <c r="A696" s="7"/>
      <c r="F696" s="140">
        <f>IF(E696="","",VLOOKUP(E696,'Popis muškarci'!$C$1:$E$116,2))</f>
      </c>
      <c r="G696" s="142">
        <f>IF(E696="","",VLOOKUP(E696,'Popis muškarci'!$C$1:$E$116,3))</f>
      </c>
      <c r="K696" s="38" t="e">
        <f t="shared" si="23"/>
        <v>#VALUE!</v>
      </c>
      <c r="L696" s="10"/>
    </row>
    <row r="697" spans="1:12" ht="15" customHeight="1" hidden="1" outlineLevel="1">
      <c r="A697" s="7"/>
      <c r="F697" s="140">
        <f>IF(E697="","",VLOOKUP(E697,'Popis muškarci'!$C$1:$E$116,2))</f>
      </c>
      <c r="G697" s="142">
        <f>IF(E697="","",VLOOKUP(E697,'Popis muškarci'!$C$1:$E$116,3))</f>
      </c>
      <c r="K697" s="38" t="e">
        <f aca="true" t="shared" si="24" ref="K697:K712">DATEDIF(G697,I697,"y")</f>
        <v>#VALUE!</v>
      </c>
      <c r="L697" s="10"/>
    </row>
    <row r="698" spans="1:12" ht="15" customHeight="1" hidden="1" outlineLevel="1">
      <c r="A698" s="7"/>
      <c r="F698" s="140">
        <f>IF(E698="","",VLOOKUP(E698,'Popis muškarci'!$C$1:$E$116,2))</f>
      </c>
      <c r="G698" s="142">
        <f>IF(E698="","",VLOOKUP(E698,'Popis muškarci'!$C$1:$E$116,3))</f>
      </c>
      <c r="K698" s="38" t="e">
        <f t="shared" si="24"/>
        <v>#VALUE!</v>
      </c>
      <c r="L698" s="10"/>
    </row>
    <row r="699" spans="1:12" ht="15" customHeight="1" hidden="1" outlineLevel="1">
      <c r="A699" s="7"/>
      <c r="F699" s="140">
        <f>IF(E699="","",VLOOKUP(E699,'Popis muškarci'!$C$1:$E$116,2))</f>
      </c>
      <c r="G699" s="142">
        <f>IF(E699="","",VLOOKUP(E699,'Popis muškarci'!$C$1:$E$116,3))</f>
      </c>
      <c r="K699" s="38" t="e">
        <f t="shared" si="24"/>
        <v>#VALUE!</v>
      </c>
      <c r="L699" s="10"/>
    </row>
    <row r="700" spans="1:11" ht="18" collapsed="1">
      <c r="A700" s="187" t="s">
        <v>153</v>
      </c>
      <c r="B700" s="194"/>
      <c r="C700" s="188"/>
      <c r="D700" s="189"/>
      <c r="E700" s="190"/>
      <c r="F700" s="195">
        <f>IF(E700="","",VLOOKUP(E700,'Popis muškarci'!$C$1:$E$116,2))</f>
      </c>
      <c r="G700" s="192"/>
      <c r="H700" s="193"/>
      <c r="I700" s="193"/>
      <c r="K700" s="38">
        <f t="shared" si="24"/>
        <v>0</v>
      </c>
    </row>
    <row r="701" spans="1:11" ht="15" customHeight="1" hidden="1" outlineLevel="1">
      <c r="A701" s="5" t="s">
        <v>99</v>
      </c>
      <c r="B701" s="153"/>
      <c r="C701" s="159"/>
      <c r="D701" s="6"/>
      <c r="E701" s="172"/>
      <c r="F701" s="139"/>
      <c r="G701" s="123"/>
      <c r="H701" s="180"/>
      <c r="I701" s="180"/>
      <c r="K701" s="38">
        <f t="shared" si="24"/>
        <v>0</v>
      </c>
    </row>
    <row r="702" spans="1:11" ht="15" customHeight="1" hidden="1" outlineLevel="2">
      <c r="A702" s="7"/>
      <c r="F702" s="140">
        <f>IF(E702="","",VLOOKUP(E702,'Popis muškarci'!$C$1:$E$116,2))</f>
      </c>
      <c r="G702" s="142">
        <f>IF(E702="","",VLOOKUP(E702,'Popis muškarci'!$C$1:$E$116,3))</f>
      </c>
      <c r="K702" s="38" t="e">
        <f t="shared" si="24"/>
        <v>#VALUE!</v>
      </c>
    </row>
    <row r="703" spans="1:11" ht="15" customHeight="1" hidden="1" outlineLevel="2">
      <c r="A703" s="7"/>
      <c r="F703" s="140">
        <f>IF(E703="","",VLOOKUP(E703,'Popis muškarci'!$C$1:$E$116,2))</f>
      </c>
      <c r="G703" s="142">
        <f>IF(E703="","",VLOOKUP(E703,'Popis muškarci'!$C$1:$E$116,3))</f>
      </c>
      <c r="K703" s="38" t="e">
        <f t="shared" si="24"/>
        <v>#VALUE!</v>
      </c>
    </row>
    <row r="704" spans="1:11" ht="15" customHeight="1" hidden="1" outlineLevel="1" collapsed="1">
      <c r="A704" s="5" t="s">
        <v>96</v>
      </c>
      <c r="B704" s="153"/>
      <c r="C704" s="159"/>
      <c r="D704" s="6"/>
      <c r="E704" s="172"/>
      <c r="F704" s="139"/>
      <c r="G704" s="123"/>
      <c r="H704" s="180"/>
      <c r="I704" s="180"/>
      <c r="K704" s="38">
        <f t="shared" si="24"/>
        <v>0</v>
      </c>
    </row>
    <row r="705" spans="1:11" ht="15" customHeight="1" hidden="1" outlineLevel="2">
      <c r="A705" s="7"/>
      <c r="F705" s="140">
        <f>IF(E705="","",VLOOKUP(E705,'Popis muškarci'!$C$1:$E$116,2))</f>
      </c>
      <c r="G705" s="142">
        <f>IF(E705="","",VLOOKUP(E705,'Popis muškarci'!$C$1:$E$116,3))</f>
      </c>
      <c r="K705" s="38" t="e">
        <f t="shared" si="24"/>
        <v>#VALUE!</v>
      </c>
    </row>
    <row r="706" spans="1:11" ht="15" customHeight="1" hidden="1" outlineLevel="2">
      <c r="A706" s="7"/>
      <c r="F706" s="140">
        <f>IF(E706="","",VLOOKUP(E706,'Popis muškarci'!$C$1:$E$116,2))</f>
      </c>
      <c r="G706" s="142">
        <f>IF(E706="","",VLOOKUP(E706,'Popis muškarci'!$C$1:$E$116,3))</f>
      </c>
      <c r="K706" s="38" t="e">
        <f t="shared" si="24"/>
        <v>#VALUE!</v>
      </c>
    </row>
    <row r="707" spans="1:11" ht="15" customHeight="1" hidden="1" outlineLevel="1" collapsed="1">
      <c r="A707" s="5" t="s">
        <v>103</v>
      </c>
      <c r="B707" s="153"/>
      <c r="C707" s="159"/>
      <c r="D707" s="6"/>
      <c r="E707" s="172"/>
      <c r="F707" s="139"/>
      <c r="G707" s="123"/>
      <c r="H707" s="180"/>
      <c r="I707" s="180"/>
      <c r="K707" s="38">
        <f t="shared" si="24"/>
        <v>0</v>
      </c>
    </row>
    <row r="708" spans="1:11" ht="15" customHeight="1" hidden="1" outlineLevel="2">
      <c r="A708" s="7"/>
      <c r="F708" s="140">
        <f>IF(E708="","",VLOOKUP(E708,'Popis muškarci'!$C$1:$E$116,2))</f>
      </c>
      <c r="G708" s="142">
        <f>IF(E708="","",VLOOKUP(E708,'Popis muškarci'!$C$1:$E$116,3))</f>
      </c>
      <c r="K708" s="38" t="e">
        <f t="shared" si="24"/>
        <v>#VALUE!</v>
      </c>
    </row>
    <row r="709" spans="1:11" ht="15" customHeight="1" hidden="1" outlineLevel="2">
      <c r="A709" s="7"/>
      <c r="F709" s="140">
        <f>IF(E709="","",VLOOKUP(E709,'Popis muškarci'!$C$1:$E$116,2))</f>
      </c>
      <c r="G709" s="142">
        <f>IF(E709="","",VLOOKUP(E709,'Popis muškarci'!$C$1:$E$116,3))</f>
      </c>
      <c r="K709" s="38" t="e">
        <f t="shared" si="24"/>
        <v>#VALUE!</v>
      </c>
    </row>
    <row r="710" spans="1:11" ht="15" customHeight="1" hidden="1" outlineLevel="2">
      <c r="A710" s="7"/>
      <c r="F710" s="140">
        <f>IF(E710="","",VLOOKUP(E710,'Popis muškarci'!$C$1:$E$116,2))</f>
      </c>
      <c r="G710" s="142">
        <f>IF(E710="","",VLOOKUP(E710,'Popis muškarci'!$C$1:$E$116,3))</f>
      </c>
      <c r="K710" s="38" t="e">
        <f t="shared" si="24"/>
        <v>#VALUE!</v>
      </c>
    </row>
    <row r="711" spans="1:11" ht="15" customHeight="1" hidden="1" outlineLevel="1" collapsed="1">
      <c r="A711" s="5" t="s">
        <v>72</v>
      </c>
      <c r="B711" s="153"/>
      <c r="C711" s="159"/>
      <c r="D711" s="6"/>
      <c r="E711" s="172"/>
      <c r="F711" s="139"/>
      <c r="G711" s="123"/>
      <c r="H711" s="180"/>
      <c r="I711" s="180"/>
      <c r="K711" s="38">
        <f t="shared" si="24"/>
        <v>0</v>
      </c>
    </row>
    <row r="712" spans="1:11" ht="15" customHeight="1" hidden="1" outlineLevel="2">
      <c r="A712" s="7"/>
      <c r="F712" s="140">
        <f>IF(E712="","",VLOOKUP(E712,'Popis muškarci'!$C$1:$E$116,2))</f>
      </c>
      <c r="G712" s="142">
        <f>IF(E712="","",VLOOKUP(E712,'Popis muškarci'!$C$1:$E$116,3))</f>
      </c>
      <c r="K712" s="38" t="e">
        <f t="shared" si="24"/>
        <v>#VALUE!</v>
      </c>
    </row>
    <row r="713" spans="1:7" ht="15" customHeight="1" hidden="1" outlineLevel="2">
      <c r="A713" s="7"/>
      <c r="F713" s="140">
        <f>IF(E713="","",VLOOKUP(E713,'Popis muškarci'!$C$1:$E$116,2))</f>
      </c>
      <c r="G713" s="142"/>
    </row>
    <row r="714" spans="1:11" ht="15" customHeight="1" hidden="1" outlineLevel="1" collapsed="1">
      <c r="A714" s="5" t="s">
        <v>73</v>
      </c>
      <c r="B714" s="153"/>
      <c r="C714" s="159"/>
      <c r="D714" s="6"/>
      <c r="E714" s="172"/>
      <c r="F714" s="139"/>
      <c r="G714" s="123"/>
      <c r="H714" s="180"/>
      <c r="I714" s="180"/>
      <c r="K714" s="38">
        <f aca="true" t="shared" si="25" ref="K714:K745">DATEDIF(G714,I714,"y")</f>
        <v>0</v>
      </c>
    </row>
    <row r="715" spans="1:11" ht="15" customHeight="1" hidden="1" outlineLevel="1">
      <c r="A715" s="7"/>
      <c r="F715" s="140">
        <f>IF(E715="","",VLOOKUP(E715,'Popis muškarci'!$C$1:$E$116,2))</f>
      </c>
      <c r="G715" s="142">
        <f>IF(E715="","",VLOOKUP(E715,'Popis muškarci'!$C$1:$E$116,3))</f>
      </c>
      <c r="K715" s="38" t="e">
        <f t="shared" si="25"/>
        <v>#VALUE!</v>
      </c>
    </row>
    <row r="716" spans="6:11" ht="14.25" hidden="1" outlineLevel="1">
      <c r="F716" s="140">
        <f>IF(E716="","",VLOOKUP(E716,'Popis muškarci'!$C$1:$E$116,2))</f>
      </c>
      <c r="G716" s="142">
        <f>IF(E716="","",VLOOKUP(E716,'Popis muškarci'!$C$1:$E$116,3))</f>
      </c>
      <c r="K716" s="38" t="e">
        <f t="shared" si="25"/>
        <v>#VALUE!</v>
      </c>
    </row>
    <row r="717" spans="1:11" ht="15" customHeight="1" hidden="1" outlineLevel="1">
      <c r="A717" s="7"/>
      <c r="F717" s="140">
        <f>IF(E717="","",VLOOKUP(E717,'Popis muškarci'!$C$1:$E$116,2))</f>
      </c>
      <c r="G717" s="142">
        <f>IF(E717="","",VLOOKUP(E717,'Popis muškarci'!$C$1:$E$116,3))</f>
      </c>
      <c r="K717" s="38" t="e">
        <f t="shared" si="25"/>
        <v>#VALUE!</v>
      </c>
    </row>
    <row r="718" spans="1:11" ht="18" collapsed="1">
      <c r="A718" s="187" t="s">
        <v>154</v>
      </c>
      <c r="B718" s="194"/>
      <c r="C718" s="188"/>
      <c r="D718" s="189"/>
      <c r="E718" s="190"/>
      <c r="F718" s="195">
        <f>IF(E718="","",VLOOKUP(E718,'Popis muškarci'!$C$1:$E$116,2))</f>
      </c>
      <c r="G718" s="192"/>
      <c r="H718" s="193"/>
      <c r="I718" s="193"/>
      <c r="K718" s="38">
        <f t="shared" si="25"/>
        <v>0</v>
      </c>
    </row>
    <row r="719" spans="1:11" ht="15" customHeight="1" hidden="1" outlineLevel="1">
      <c r="A719" s="5" t="s">
        <v>103</v>
      </c>
      <c r="B719" s="153"/>
      <c r="C719" s="159"/>
      <c r="D719" s="6"/>
      <c r="E719" s="167"/>
      <c r="F719" s="139"/>
      <c r="G719" s="123"/>
      <c r="H719" s="180"/>
      <c r="I719" s="180"/>
      <c r="K719" s="38">
        <f t="shared" si="25"/>
        <v>0</v>
      </c>
    </row>
    <row r="720" spans="1:11" ht="15" customHeight="1" hidden="1" outlineLevel="2">
      <c r="A720" s="7"/>
      <c r="F720" s="140">
        <f>IF(E720="","",VLOOKUP(E720,'Popis muškarci'!$C$1:$E$116,2))</f>
      </c>
      <c r="G720" s="142">
        <f>IF(E720="","",VLOOKUP(E720,'Popis muškarci'!$C$1:$E$116,3))</f>
      </c>
      <c r="K720" s="38" t="e">
        <f t="shared" si="25"/>
        <v>#VALUE!</v>
      </c>
    </row>
    <row r="721" spans="1:11" ht="15" customHeight="1" hidden="1" outlineLevel="2">
      <c r="A721" s="7"/>
      <c r="F721" s="140">
        <f>IF(E721="","",VLOOKUP(E721,'Popis muškarci'!$C$1:$E$116,2))</f>
      </c>
      <c r="G721" s="142">
        <f>IF(E721="","",VLOOKUP(E721,'Popis muškarci'!$C$1:$E$116,3))</f>
      </c>
      <c r="K721" s="38" t="e">
        <f t="shared" si="25"/>
        <v>#VALUE!</v>
      </c>
    </row>
    <row r="722" spans="1:11" ht="15" customHeight="1" hidden="1" outlineLevel="1" collapsed="1">
      <c r="A722" s="5" t="s">
        <v>92</v>
      </c>
      <c r="B722" s="153"/>
      <c r="C722" s="159"/>
      <c r="D722" s="6"/>
      <c r="E722" s="167"/>
      <c r="F722" s="139"/>
      <c r="G722" s="123"/>
      <c r="H722" s="180"/>
      <c r="I722" s="180"/>
      <c r="K722" s="38">
        <f t="shared" si="25"/>
        <v>0</v>
      </c>
    </row>
    <row r="723" spans="1:11" ht="15" customHeight="1" hidden="1" outlineLevel="1">
      <c r="A723" s="7"/>
      <c r="F723" s="140">
        <f>IF(E723="","",VLOOKUP(E723,'Popis muškarci'!$C$1:$E$116,2))</f>
      </c>
      <c r="G723" s="142">
        <f>IF(E723="","",VLOOKUP(E723,'Popis muškarci'!$C$1:$E$116,3))</f>
      </c>
      <c r="K723" s="38" t="e">
        <f t="shared" si="25"/>
        <v>#VALUE!</v>
      </c>
    </row>
    <row r="724" spans="1:11" ht="15" customHeight="1" hidden="1" outlineLevel="1">
      <c r="A724" s="7"/>
      <c r="F724" s="140">
        <f>IF(E724="","",VLOOKUP(E724,'Popis muškarci'!$C$1:$E$116,2))</f>
      </c>
      <c r="G724" s="142">
        <f>IF(E724="","",VLOOKUP(E724,'Popis muškarci'!$C$1:$E$116,3))</f>
      </c>
      <c r="K724" s="38" t="e">
        <f t="shared" si="25"/>
        <v>#VALUE!</v>
      </c>
    </row>
    <row r="725" spans="1:11" ht="18" collapsed="1">
      <c r="A725" s="187" t="s">
        <v>155</v>
      </c>
      <c r="B725" s="194"/>
      <c r="C725" s="188"/>
      <c r="D725" s="189"/>
      <c r="E725" s="190"/>
      <c r="F725" s="195">
        <f>IF(E725="","",VLOOKUP(E725,'Popis muškarci'!$C$1:$E$116,2))</f>
      </c>
      <c r="G725" s="192"/>
      <c r="H725" s="193"/>
      <c r="I725" s="193"/>
      <c r="K725" s="38">
        <f t="shared" si="25"/>
        <v>0</v>
      </c>
    </row>
    <row r="726" spans="1:11" ht="15" customHeight="1" hidden="1" outlineLevel="1">
      <c r="A726" s="12" t="s">
        <v>90</v>
      </c>
      <c r="B726" s="141"/>
      <c r="C726" s="139"/>
      <c r="D726" s="139"/>
      <c r="E726" s="139"/>
      <c r="F726" s="139"/>
      <c r="G726" s="139"/>
      <c r="H726" s="139"/>
      <c r="I726" s="139"/>
      <c r="K726" s="38">
        <f t="shared" si="25"/>
        <v>0</v>
      </c>
    </row>
    <row r="727" spans="1:11" ht="15" customHeight="1" hidden="1" outlineLevel="1">
      <c r="A727" s="7"/>
      <c r="F727" s="140">
        <f>IF(E727="","",VLOOKUP(E727,'Popis muškarci'!$C$1:$E$116,2))</f>
      </c>
      <c r="G727" s="142">
        <f>IF(E727="","",VLOOKUP(E727,'Popis muškarci'!$C$1:$E$116,3))</f>
      </c>
      <c r="K727" s="38" t="e">
        <f t="shared" si="25"/>
        <v>#VALUE!</v>
      </c>
    </row>
    <row r="728" spans="1:11" ht="15" customHeight="1" hidden="1" outlineLevel="1">
      <c r="A728" s="7"/>
      <c r="F728" s="140">
        <f>IF(E728="","",VLOOKUP(E728,'Popis muškarci'!$C$1:$E$116,2))</f>
      </c>
      <c r="G728" s="142">
        <f>IF(E728="","",VLOOKUP(E728,'Popis muškarci'!$C$1:$E$116,3))</f>
      </c>
      <c r="K728" s="38" t="e">
        <f t="shared" si="25"/>
        <v>#VALUE!</v>
      </c>
    </row>
    <row r="729" spans="1:11" ht="15" customHeight="1" hidden="1" outlineLevel="1">
      <c r="A729" s="7"/>
      <c r="F729" s="140">
        <f>IF(E729="","",VLOOKUP(E729,'Popis muškarci'!$C$1:$E$116,2))</f>
      </c>
      <c r="G729" s="142">
        <f>IF(E729="","",VLOOKUP(E729,'Popis muškarci'!$C$1:$E$116,3))</f>
      </c>
      <c r="K729" s="38" t="e">
        <f t="shared" si="25"/>
        <v>#VALUE!</v>
      </c>
    </row>
    <row r="730" spans="1:11" ht="18" collapsed="1">
      <c r="A730" s="187" t="s">
        <v>156</v>
      </c>
      <c r="B730" s="194"/>
      <c r="C730" s="188"/>
      <c r="D730" s="189"/>
      <c r="E730" s="190"/>
      <c r="F730" s="195">
        <f>IF(E730="","",VLOOKUP(E730,'Popis muškarci'!$C$1:$E$116,2))</f>
      </c>
      <c r="G730" s="192"/>
      <c r="H730" s="193"/>
      <c r="I730" s="193"/>
      <c r="K730" s="38">
        <f t="shared" si="25"/>
        <v>0</v>
      </c>
    </row>
    <row r="731" spans="1:11" ht="15" customHeight="1" hidden="1" outlineLevel="1">
      <c r="A731" s="13" t="s">
        <v>157</v>
      </c>
      <c r="B731" s="141"/>
      <c r="C731" s="139"/>
      <c r="D731" s="139"/>
      <c r="E731" s="139"/>
      <c r="F731" s="139"/>
      <c r="G731" s="139"/>
      <c r="H731" s="139"/>
      <c r="I731" s="139"/>
      <c r="K731" s="38">
        <f t="shared" si="25"/>
        <v>0</v>
      </c>
    </row>
    <row r="732" spans="1:11" ht="15" customHeight="1" hidden="1" outlineLevel="1">
      <c r="A732" s="7"/>
      <c r="F732" s="140">
        <f>IF(E732="","",VLOOKUP(E732,'Popis muškarci'!$C$1:$E$116,2))</f>
      </c>
      <c r="G732" s="142">
        <f>IF(E732="","",VLOOKUP(E732,'Popis muškarci'!$C$1:$E$116,3))</f>
      </c>
      <c r="K732" s="38" t="e">
        <f t="shared" si="25"/>
        <v>#VALUE!</v>
      </c>
    </row>
    <row r="733" spans="1:11" ht="15" customHeight="1" hidden="1" outlineLevel="1">
      <c r="A733" s="5" t="s">
        <v>90</v>
      </c>
      <c r="B733" s="141"/>
      <c r="C733" s="139"/>
      <c r="D733" s="139"/>
      <c r="E733" s="139"/>
      <c r="F733" s="139"/>
      <c r="G733" s="139"/>
      <c r="H733" s="139"/>
      <c r="I733" s="139"/>
      <c r="K733" s="38">
        <f t="shared" si="25"/>
        <v>0</v>
      </c>
    </row>
    <row r="734" spans="1:11" ht="17.25" customHeight="1" hidden="1" outlineLevel="1">
      <c r="A734" s="7"/>
      <c r="D734" s="10"/>
      <c r="E734" s="174" t="s">
        <v>158</v>
      </c>
      <c r="F734" s="140" t="e">
        <f>IF(E734="","",VLOOKUP(E734,'Popis muškarci'!$C$1:$E$116,2))</f>
        <v>#N/A</v>
      </c>
      <c r="G734" s="128"/>
      <c r="K734" s="38">
        <f t="shared" si="25"/>
        <v>0</v>
      </c>
    </row>
    <row r="735" spans="1:11" ht="45.75" customHeight="1" hidden="1" outlineLevel="1">
      <c r="A735" s="7"/>
      <c r="B735" s="156"/>
      <c r="C735" s="162"/>
      <c r="D735" s="7"/>
      <c r="E735" s="175" t="s">
        <v>159</v>
      </c>
      <c r="F735" s="140" t="str">
        <f>IF(E735="","",VLOOKUP(E735,'Popis muškarci'!$C$1:$E$116,2))</f>
        <v>Požega</v>
      </c>
      <c r="G735" s="129"/>
      <c r="K735" s="38">
        <f t="shared" si="25"/>
        <v>0</v>
      </c>
    </row>
    <row r="736" spans="1:11" ht="15" customHeight="1" hidden="1" outlineLevel="1">
      <c r="A736" s="7"/>
      <c r="B736" s="157"/>
      <c r="C736" s="163"/>
      <c r="D736" s="14"/>
      <c r="E736" s="175"/>
      <c r="F736" s="140">
        <f>IF(E736="","",VLOOKUP(E736,'Popis muškarci'!$C$1:$E$116,2))</f>
      </c>
      <c r="G736" s="129"/>
      <c r="K736" s="38">
        <f t="shared" si="25"/>
        <v>0</v>
      </c>
    </row>
    <row r="737" spans="1:11" ht="15" customHeight="1" hidden="1" outlineLevel="1">
      <c r="A737" s="5" t="s">
        <v>99</v>
      </c>
      <c r="B737" s="141"/>
      <c r="C737" s="139"/>
      <c r="D737" s="139"/>
      <c r="E737" s="139"/>
      <c r="F737" s="139"/>
      <c r="G737" s="139"/>
      <c r="H737" s="139"/>
      <c r="I737" s="139"/>
      <c r="K737" s="38">
        <f t="shared" si="25"/>
        <v>0</v>
      </c>
    </row>
    <row r="738" spans="1:11" ht="15" customHeight="1" hidden="1" outlineLevel="1">
      <c r="A738" s="7"/>
      <c r="D738" s="10"/>
      <c r="E738" s="174" t="s">
        <v>158</v>
      </c>
      <c r="F738" s="140" t="e">
        <f>IF(E738="","",VLOOKUP(E738,'Popis muškarci'!$C$1:$E$116,2))</f>
        <v>#N/A</v>
      </c>
      <c r="G738" s="128"/>
      <c r="K738" s="38">
        <f t="shared" si="25"/>
        <v>0</v>
      </c>
    </row>
    <row r="739" spans="1:11" ht="43.5" customHeight="1" hidden="1" outlineLevel="1">
      <c r="A739" s="7"/>
      <c r="B739" s="156"/>
      <c r="C739" s="162"/>
      <c r="D739" s="7"/>
      <c r="E739" s="175" t="s">
        <v>160</v>
      </c>
      <c r="F739" s="140" t="str">
        <f>IF(E739="","",VLOOKUP(E739,'Popis muškarci'!$C$1:$E$116,2))</f>
        <v>AK Međimurje</v>
      </c>
      <c r="G739" s="129"/>
      <c r="K739" s="38">
        <f t="shared" si="25"/>
        <v>0</v>
      </c>
    </row>
    <row r="740" spans="1:11" ht="15" customHeight="1" hidden="1" outlineLevel="1">
      <c r="A740" s="7"/>
      <c r="B740" s="156"/>
      <c r="C740" s="162"/>
      <c r="D740" s="7"/>
      <c r="E740" s="175"/>
      <c r="F740" s="140">
        <f>IF(E740="","",VLOOKUP(E740,'Popis muškarci'!$C$1:$E$116,2))</f>
      </c>
      <c r="G740" s="129"/>
      <c r="K740" s="38">
        <f t="shared" si="25"/>
        <v>0</v>
      </c>
    </row>
    <row r="741" spans="1:11" ht="15" customHeight="1" hidden="1" outlineLevel="1">
      <c r="A741" s="5" t="s">
        <v>96</v>
      </c>
      <c r="B741" s="153"/>
      <c r="C741" s="159"/>
      <c r="D741" s="6"/>
      <c r="E741" s="172"/>
      <c r="F741" s="140">
        <f>IF(E741="","",VLOOKUP(E741,'Popis muškarci'!$C$1:$E$116,2))</f>
      </c>
      <c r="G741" s="123"/>
      <c r="H741" s="180"/>
      <c r="I741" s="180"/>
      <c r="K741" s="38">
        <f t="shared" si="25"/>
        <v>0</v>
      </c>
    </row>
    <row r="742" spans="1:11" ht="15" customHeight="1" hidden="1" outlineLevel="1">
      <c r="A742" s="7"/>
      <c r="D742" s="10"/>
      <c r="E742" s="174" t="s">
        <v>161</v>
      </c>
      <c r="F742" s="140" t="str">
        <f>IF(E742="","",VLOOKUP(E742,'Popis muškarci'!$C$1:$E$116,2))</f>
        <v>Međimurje</v>
      </c>
      <c r="G742" s="128"/>
      <c r="K742" s="38">
        <f t="shared" si="25"/>
        <v>0</v>
      </c>
    </row>
    <row r="743" spans="1:11" ht="45.75" customHeight="1" hidden="1" outlineLevel="1">
      <c r="A743" s="7"/>
      <c r="B743" s="156"/>
      <c r="C743" s="162"/>
      <c r="D743" s="7"/>
      <c r="E743" s="175" t="s">
        <v>162</v>
      </c>
      <c r="F743" s="140" t="str">
        <f>IF(E743="","",VLOOKUP(E743,'Popis muškarci'!$C$1:$E$116,2))</f>
        <v>Kvarner</v>
      </c>
      <c r="G743" s="129"/>
      <c r="K743" s="38">
        <f t="shared" si="25"/>
        <v>0</v>
      </c>
    </row>
    <row r="744" spans="1:11" ht="15" customHeight="1" hidden="1" outlineLevel="1">
      <c r="A744" s="7"/>
      <c r="B744" s="156"/>
      <c r="C744" s="162"/>
      <c r="D744" s="7"/>
      <c r="E744" s="175"/>
      <c r="F744" s="140">
        <f>IF(E744="","",VLOOKUP(E744,'Popis muškarci'!$C$1:$E$116,2))</f>
      </c>
      <c r="G744" s="129"/>
      <c r="K744" s="38">
        <f t="shared" si="25"/>
        <v>0</v>
      </c>
    </row>
    <row r="745" spans="1:11" ht="15" customHeight="1" hidden="1" outlineLevel="1">
      <c r="A745" s="7"/>
      <c r="E745" s="173"/>
      <c r="F745" s="140">
        <f>IF(E745="","",VLOOKUP(E745,'Popis muškarci'!$C$1:$E$116,2))</f>
      </c>
      <c r="G745" s="124"/>
      <c r="K745" s="38">
        <f t="shared" si="25"/>
        <v>0</v>
      </c>
    </row>
    <row r="746" spans="1:11" ht="15" customHeight="1" hidden="1" outlineLevel="1">
      <c r="A746" s="7"/>
      <c r="F746" s="140">
        <f>IF(E746="","",VLOOKUP(E746,'Popis muškarci'!$C$1:$E$116,2))</f>
      </c>
      <c r="G746" s="124"/>
      <c r="K746" s="38">
        <f aca="true" t="shared" si="26" ref="K746:K777">DATEDIF(G746,I746,"y")</f>
        <v>0</v>
      </c>
    </row>
    <row r="747" spans="1:11" ht="15" customHeight="1" hidden="1" outlineLevel="1">
      <c r="A747" s="5" t="s">
        <v>72</v>
      </c>
      <c r="B747" s="141"/>
      <c r="C747" s="139"/>
      <c r="D747" s="139"/>
      <c r="E747" s="139"/>
      <c r="F747" s="139"/>
      <c r="G747" s="139"/>
      <c r="H747" s="139"/>
      <c r="I747" s="139"/>
      <c r="K747" s="38">
        <f t="shared" si="26"/>
        <v>0</v>
      </c>
    </row>
    <row r="748" spans="1:11" ht="15" customHeight="1" hidden="1" outlineLevel="1">
      <c r="A748" s="7"/>
      <c r="E748" s="168" t="s">
        <v>161</v>
      </c>
      <c r="F748" s="140" t="str">
        <f>IF(E748="","",VLOOKUP(E748,'Popis muškarci'!$C$1:$E$116,2))</f>
        <v>Međimurje</v>
      </c>
      <c r="G748" s="124"/>
      <c r="K748" s="38">
        <f t="shared" si="26"/>
        <v>0</v>
      </c>
    </row>
    <row r="749" spans="1:11" ht="45" customHeight="1" hidden="1" outlineLevel="1">
      <c r="A749" s="7"/>
      <c r="E749" s="168" t="s">
        <v>163</v>
      </c>
      <c r="F749" s="140" t="str">
        <f>IF(E749="","",VLOOKUP(E749,'Popis muškarci'!$C$1:$E$116,2))</f>
        <v>Međimurje</v>
      </c>
      <c r="G749" s="124"/>
      <c r="K749" s="38">
        <f t="shared" si="26"/>
        <v>0</v>
      </c>
    </row>
    <row r="750" spans="1:11" ht="15" customHeight="1" hidden="1" outlineLevel="1">
      <c r="A750" s="7"/>
      <c r="E750" s="168" t="s">
        <v>161</v>
      </c>
      <c r="F750" s="140" t="str">
        <f>IF(E750="","",VLOOKUP(E750,'Popis muškarci'!$C$1:$E$116,2))</f>
        <v>Međimurje</v>
      </c>
      <c r="G750" s="124"/>
      <c r="K750" s="38">
        <f t="shared" si="26"/>
        <v>0</v>
      </c>
    </row>
    <row r="751" spans="1:11" ht="15" customHeight="1" hidden="1" outlineLevel="1">
      <c r="A751" s="7"/>
      <c r="E751" s="168" t="s">
        <v>164</v>
      </c>
      <c r="F751" s="140" t="str">
        <f>IF(E751="","",VLOOKUP(E751,'Popis muškarci'!$C$1:$E$116,2))</f>
        <v>Međimurje</v>
      </c>
      <c r="G751" s="124"/>
      <c r="K751" s="38">
        <f t="shared" si="26"/>
        <v>0</v>
      </c>
    </row>
    <row r="752" spans="1:11" ht="15" customHeight="1" hidden="1" outlineLevel="1">
      <c r="A752" s="7"/>
      <c r="F752" s="140">
        <f>IF(E752="","",VLOOKUP(E752,'Popis muškarci'!$C$1:$E$116,2))</f>
      </c>
      <c r="G752" s="124"/>
      <c r="K752" s="38">
        <f t="shared" si="26"/>
        <v>0</v>
      </c>
    </row>
    <row r="753" spans="1:11" ht="15" customHeight="1" hidden="1" outlineLevel="1">
      <c r="A753" s="5" t="s">
        <v>80</v>
      </c>
      <c r="B753" s="141"/>
      <c r="C753" s="139"/>
      <c r="D753" s="139"/>
      <c r="E753" s="139"/>
      <c r="F753" s="139"/>
      <c r="G753" s="139"/>
      <c r="H753" s="139"/>
      <c r="I753" s="139"/>
      <c r="K753" s="38">
        <f t="shared" si="26"/>
        <v>0</v>
      </c>
    </row>
    <row r="754" spans="1:11" ht="15" customHeight="1" hidden="1" outlineLevel="1">
      <c r="A754" s="7"/>
      <c r="E754" s="173"/>
      <c r="F754" s="140">
        <f>IF(E754="","",VLOOKUP(E754,'Popis muškarci'!$C$1:$E$116,2))</f>
      </c>
      <c r="G754" s="124"/>
      <c r="K754" s="38">
        <f t="shared" si="26"/>
        <v>0</v>
      </c>
    </row>
    <row r="755" spans="1:11" ht="15" customHeight="1" hidden="1" outlineLevel="1">
      <c r="A755" s="7"/>
      <c r="E755" s="173"/>
      <c r="F755" s="140">
        <f>IF(E755="","",VLOOKUP(E755,'Popis muškarci'!$C$1:$E$116,2))</f>
      </c>
      <c r="G755" s="124"/>
      <c r="K755" s="38">
        <f t="shared" si="26"/>
        <v>0</v>
      </c>
    </row>
    <row r="756" spans="1:11" ht="15" customHeight="1" hidden="1" outlineLevel="1">
      <c r="A756" s="5" t="s">
        <v>81</v>
      </c>
      <c r="B756" s="141"/>
      <c r="C756" s="139"/>
      <c r="D756" s="139"/>
      <c r="E756" s="139"/>
      <c r="F756" s="139"/>
      <c r="G756" s="139"/>
      <c r="H756" s="139"/>
      <c r="I756" s="139"/>
      <c r="K756" s="38">
        <f t="shared" si="26"/>
        <v>0</v>
      </c>
    </row>
    <row r="757" spans="1:11" ht="15" customHeight="1" hidden="1" outlineLevel="1">
      <c r="A757" s="36"/>
      <c r="B757" s="201"/>
      <c r="C757" s="164"/>
      <c r="D757" s="37"/>
      <c r="E757" s="176" t="s">
        <v>161</v>
      </c>
      <c r="F757" s="140" t="str">
        <f>IF(E757="","",VLOOKUP(E757,'Popis muškarci'!$C$1:$E$116,2))</f>
        <v>Međimurje</v>
      </c>
      <c r="G757" s="130"/>
      <c r="K757" s="38">
        <f t="shared" si="26"/>
        <v>0</v>
      </c>
    </row>
    <row r="758" spans="1:11" ht="48" customHeight="1" hidden="1" outlineLevel="1">
      <c r="A758" s="7"/>
      <c r="E758" s="168" t="s">
        <v>165</v>
      </c>
      <c r="F758" s="140" t="str">
        <f>IF(E758="","",VLOOKUP(E758,'Popis muškarci'!$C$1:$E$116,2))</f>
        <v>AK Međimurje</v>
      </c>
      <c r="G758" s="124"/>
      <c r="K758" s="38">
        <f t="shared" si="26"/>
        <v>0</v>
      </c>
    </row>
    <row r="759" spans="1:11" ht="15" customHeight="1" hidden="1" outlineLevel="1">
      <c r="A759" s="13" t="s">
        <v>166</v>
      </c>
      <c r="B759" s="141"/>
      <c r="C759" s="139"/>
      <c r="D759" s="139"/>
      <c r="E759" s="139"/>
      <c r="F759" s="139"/>
      <c r="G759" s="139"/>
      <c r="H759" s="139"/>
      <c r="I759" s="139"/>
      <c r="K759" s="38">
        <f t="shared" si="26"/>
        <v>0</v>
      </c>
    </row>
    <row r="760" spans="1:11" ht="15" customHeight="1" hidden="1" outlineLevel="1">
      <c r="A760" s="7"/>
      <c r="B760" s="202"/>
      <c r="C760" s="165"/>
      <c r="D760" s="15"/>
      <c r="E760" s="177"/>
      <c r="F760" s="140">
        <f>IF(E760="","",VLOOKUP(E760,'Popis muškarci'!$C$1:$E$116,2))</f>
      </c>
      <c r="G760" s="124"/>
      <c r="K760" s="38">
        <f t="shared" si="26"/>
        <v>0</v>
      </c>
    </row>
    <row r="761" spans="1:11" ht="15" customHeight="1" hidden="1" outlineLevel="1">
      <c r="A761" s="7"/>
      <c r="B761" s="202"/>
      <c r="C761" s="165"/>
      <c r="D761" s="15"/>
      <c r="E761" s="178"/>
      <c r="F761" s="140">
        <f>IF(E761="","",VLOOKUP(E761,'Popis muškarci'!$C$1:$E$116,2))</f>
      </c>
      <c r="G761" s="124"/>
      <c r="K761" s="38">
        <f t="shared" si="26"/>
        <v>0</v>
      </c>
    </row>
    <row r="762" spans="1:11" ht="15" customHeight="1" hidden="1" outlineLevel="1">
      <c r="A762" s="7"/>
      <c r="F762" s="140">
        <f>IF(E762="","",VLOOKUP(E762,'Popis muškarci'!$C$1:$E$116,2))</f>
      </c>
      <c r="G762" s="124"/>
      <c r="K762" s="38">
        <f t="shared" si="26"/>
        <v>0</v>
      </c>
    </row>
    <row r="763" spans="1:11" ht="15" customHeight="1" hidden="1" outlineLevel="1">
      <c r="A763" s="13" t="s">
        <v>167</v>
      </c>
      <c r="B763" s="141"/>
      <c r="C763" s="139"/>
      <c r="D763" s="139"/>
      <c r="E763" s="139"/>
      <c r="F763" s="139"/>
      <c r="G763" s="139"/>
      <c r="H763" s="139"/>
      <c r="I763" s="139"/>
      <c r="K763" s="38">
        <f t="shared" si="26"/>
        <v>0</v>
      </c>
    </row>
    <row r="764" spans="1:11" ht="15" customHeight="1" hidden="1" outlineLevel="1">
      <c r="A764" s="7"/>
      <c r="F764" s="140">
        <f>IF(E764="","",VLOOKUP(E764,'Popis muškarci'!$C$1:$E$116,2))</f>
      </c>
      <c r="G764" s="124"/>
      <c r="K764" s="38">
        <f t="shared" si="26"/>
        <v>0</v>
      </c>
    </row>
    <row r="765" spans="1:11" ht="15" customHeight="1" hidden="1" outlineLevel="1">
      <c r="A765" s="5" t="s">
        <v>77</v>
      </c>
      <c r="B765" s="141"/>
      <c r="C765" s="139"/>
      <c r="D765" s="139"/>
      <c r="E765" s="139"/>
      <c r="F765" s="139"/>
      <c r="G765" s="139"/>
      <c r="H765" s="139"/>
      <c r="I765" s="139"/>
      <c r="K765" s="38">
        <f t="shared" si="26"/>
        <v>0</v>
      </c>
    </row>
    <row r="766" spans="5:11" ht="15" customHeight="1" hidden="1" outlineLevel="1">
      <c r="E766" s="173"/>
      <c r="F766" s="140">
        <f>IF(E766="","",VLOOKUP(E766,'Popis muškarci'!$C$1:$E$116,2))</f>
      </c>
      <c r="G766" s="124"/>
      <c r="K766" s="38">
        <f t="shared" si="26"/>
        <v>0</v>
      </c>
    </row>
    <row r="767" spans="1:11" ht="45" customHeight="1" hidden="1" outlineLevel="1">
      <c r="A767" s="7"/>
      <c r="F767" s="140">
        <f>IF(E767="","",VLOOKUP(E767,'Popis muškarci'!$C$1:$E$116,2))</f>
      </c>
      <c r="G767" s="124"/>
      <c r="K767" s="38">
        <f t="shared" si="26"/>
        <v>0</v>
      </c>
    </row>
    <row r="768" spans="1:11" ht="15" customHeight="1" hidden="1" outlineLevel="1">
      <c r="A768" s="13" t="s">
        <v>168</v>
      </c>
      <c r="B768" s="141"/>
      <c r="C768" s="139"/>
      <c r="D768" s="139"/>
      <c r="E768" s="139"/>
      <c r="F768" s="139"/>
      <c r="G768" s="139"/>
      <c r="H768" s="139"/>
      <c r="I768" s="139"/>
      <c r="K768" s="38">
        <f t="shared" si="26"/>
        <v>0</v>
      </c>
    </row>
    <row r="769" spans="1:11" ht="15" customHeight="1" hidden="1" outlineLevel="1">
      <c r="A769" s="7"/>
      <c r="F769" s="140">
        <f>IF(E769="","",VLOOKUP(E769,'Popis muškarci'!$C$1:$E$116,2))</f>
      </c>
      <c r="G769" s="124"/>
      <c r="K769" s="38">
        <f t="shared" si="26"/>
        <v>0</v>
      </c>
    </row>
    <row r="770" spans="1:11" ht="15" customHeight="1" hidden="1" outlineLevel="1">
      <c r="A770" s="5" t="s">
        <v>75</v>
      </c>
      <c r="B770" s="141"/>
      <c r="C770" s="139"/>
      <c r="D770" s="139"/>
      <c r="E770" s="139"/>
      <c r="F770" s="139"/>
      <c r="G770" s="139"/>
      <c r="H770" s="139"/>
      <c r="I770" s="139"/>
      <c r="K770" s="38">
        <f t="shared" si="26"/>
        <v>0</v>
      </c>
    </row>
    <row r="771" spans="1:11" ht="63.75" customHeight="1" hidden="1" outlineLevel="1">
      <c r="A771" s="7"/>
      <c r="B771" s="157"/>
      <c r="C771" s="163"/>
      <c r="D771" s="16"/>
      <c r="E771" s="179" t="s">
        <v>169</v>
      </c>
      <c r="F771" s="140" t="str">
        <f>IF(E771="","",VLOOKUP(E771,'Popis muškarci'!$C$1:$E$116,2))</f>
        <v>Hrvatski sokol</v>
      </c>
      <c r="G771" s="124"/>
      <c r="K771" s="38">
        <f t="shared" si="26"/>
        <v>0</v>
      </c>
    </row>
    <row r="772" spans="1:11" ht="45" customHeight="1" hidden="1" outlineLevel="1">
      <c r="A772" s="7"/>
      <c r="B772" s="157"/>
      <c r="C772" s="163"/>
      <c r="D772" s="16"/>
      <c r="E772" s="179" t="s">
        <v>170</v>
      </c>
      <c r="F772" s="140" t="str">
        <f>IF(E772="","",VLOOKUP(E772,'Popis muškarci'!$C$1:$E$116,2))</f>
        <v>Međimurje</v>
      </c>
      <c r="G772" s="124"/>
      <c r="K772" s="38">
        <f t="shared" si="26"/>
        <v>0</v>
      </c>
    </row>
    <row r="773" spans="1:11" ht="15" customHeight="1" hidden="1" outlineLevel="1">
      <c r="A773" s="7"/>
      <c r="F773" s="140">
        <f>IF(E773="","",VLOOKUP(E773,'Popis muškarci'!$C$1:$E$116,2))</f>
      </c>
      <c r="G773" s="124"/>
      <c r="K773" s="38">
        <f t="shared" si="26"/>
        <v>0</v>
      </c>
    </row>
    <row r="774" spans="1:11" ht="15" customHeight="1" hidden="1" outlineLevel="1">
      <c r="A774" s="5" t="s">
        <v>76</v>
      </c>
      <c r="B774" s="141"/>
      <c r="C774" s="139"/>
      <c r="D774" s="139"/>
      <c r="E774" s="139"/>
      <c r="F774" s="139"/>
      <c r="G774" s="139"/>
      <c r="H774" s="139"/>
      <c r="I774" s="139"/>
      <c r="K774" s="38">
        <f t="shared" si="26"/>
        <v>0</v>
      </c>
    </row>
    <row r="775" spans="1:11" ht="15" customHeight="1" hidden="1" outlineLevel="1">
      <c r="A775" s="7"/>
      <c r="E775" s="173"/>
      <c r="F775" s="140">
        <f>IF(E775="","",VLOOKUP(E775,'Popis muškarci'!$C$1:$E$116,2))</f>
      </c>
      <c r="G775" s="124"/>
      <c r="K775" s="38">
        <f t="shared" si="26"/>
        <v>0</v>
      </c>
    </row>
    <row r="776" spans="1:11" ht="15" customHeight="1" hidden="1" outlineLevel="1">
      <c r="A776" s="7"/>
      <c r="F776" s="140">
        <f>IF(E776="","",VLOOKUP(E776,'Popis muškarci'!$C$1:$E$116,2))</f>
      </c>
      <c r="G776" s="124"/>
      <c r="K776" s="38">
        <f t="shared" si="26"/>
        <v>0</v>
      </c>
    </row>
    <row r="777" spans="1:11" ht="15" customHeight="1" hidden="1" outlineLevel="1">
      <c r="A777" s="5" t="s">
        <v>73</v>
      </c>
      <c r="B777" s="141"/>
      <c r="C777" s="139"/>
      <c r="D777" s="139"/>
      <c r="E777" s="139"/>
      <c r="F777" s="139"/>
      <c r="G777" s="139"/>
      <c r="H777" s="139"/>
      <c r="I777" s="139"/>
      <c r="K777" s="38">
        <f t="shared" si="26"/>
        <v>0</v>
      </c>
    </row>
    <row r="778" spans="1:11" ht="15" customHeight="1" hidden="1" outlineLevel="1">
      <c r="A778" s="7"/>
      <c r="E778" s="173"/>
      <c r="F778" s="140">
        <f>IF(E778="","",VLOOKUP(E778,'Popis muškarci'!$C$1:$E$116,2))</f>
      </c>
      <c r="G778" s="124"/>
      <c r="K778" s="38">
        <f aca="true" t="shared" si="27" ref="K778:K809">DATEDIF(G778,I778,"y")</f>
        <v>0</v>
      </c>
    </row>
    <row r="779" spans="1:11" ht="15" customHeight="1" hidden="1" outlineLevel="1">
      <c r="A779" s="7"/>
      <c r="F779" s="140">
        <f>IF(E779="","",VLOOKUP(E779,'Popis muškarci'!$C$1:$E$116,2))</f>
      </c>
      <c r="G779" s="124"/>
      <c r="K779" s="38">
        <f t="shared" si="27"/>
        <v>0</v>
      </c>
    </row>
    <row r="780" spans="1:11" ht="15" customHeight="1" hidden="1" outlineLevel="1">
      <c r="A780" s="5" t="s">
        <v>91</v>
      </c>
      <c r="B780" s="141"/>
      <c r="C780" s="139"/>
      <c r="D780" s="139"/>
      <c r="E780" s="139"/>
      <c r="F780" s="139"/>
      <c r="G780" s="139"/>
      <c r="H780" s="139"/>
      <c r="I780" s="139"/>
      <c r="K780" s="38">
        <f t="shared" si="27"/>
        <v>0</v>
      </c>
    </row>
    <row r="781" spans="1:11" ht="15" customHeight="1" hidden="1" outlineLevel="1">
      <c r="A781" s="7"/>
      <c r="E781" s="173"/>
      <c r="F781" s="140">
        <f>IF(E781="","",VLOOKUP(E781,'Popis muškarci'!$C$1:$E$116,2))</f>
      </c>
      <c r="G781" s="124"/>
      <c r="K781" s="38">
        <f t="shared" si="27"/>
        <v>0</v>
      </c>
    </row>
    <row r="782" spans="1:11" ht="15" customHeight="1" hidden="1" outlineLevel="1">
      <c r="A782" s="7"/>
      <c r="F782" s="140">
        <f>IF(E782="","",VLOOKUP(E782,'Popis muškarci'!$C$1:$E$116,2))</f>
      </c>
      <c r="G782" s="124"/>
      <c r="K782" s="38">
        <f t="shared" si="27"/>
        <v>0</v>
      </c>
    </row>
    <row r="783" spans="1:11" ht="15" customHeight="1" hidden="1" outlineLevel="1">
      <c r="A783" s="7"/>
      <c r="F783" s="140">
        <f>IF(E783="","",VLOOKUP(E783,'Popis muškarci'!$C$1:$E$116,2))</f>
      </c>
      <c r="G783" s="124"/>
      <c r="K783" s="38">
        <f t="shared" si="27"/>
        <v>0</v>
      </c>
    </row>
    <row r="784" spans="1:11" ht="15" customHeight="1" hidden="1" outlineLevel="1">
      <c r="A784" s="13" t="s">
        <v>171</v>
      </c>
      <c r="B784" s="141"/>
      <c r="C784" s="139"/>
      <c r="D784" s="139"/>
      <c r="E784" s="139"/>
      <c r="F784" s="139"/>
      <c r="G784" s="139"/>
      <c r="H784" s="139"/>
      <c r="I784" s="139"/>
      <c r="K784" s="38">
        <f t="shared" si="27"/>
        <v>0</v>
      </c>
    </row>
    <row r="785" spans="1:11" ht="15" customHeight="1" hidden="1" outlineLevel="1">
      <c r="A785" s="7"/>
      <c r="F785" s="140">
        <f>IF(E785="","",VLOOKUP(E785,'Popis muškarci'!$C$1:$E$116,2))</f>
      </c>
      <c r="G785" s="124"/>
      <c r="K785" s="38">
        <f t="shared" si="27"/>
        <v>0</v>
      </c>
    </row>
    <row r="786" spans="1:11" ht="15" customHeight="1" hidden="1" outlineLevel="1">
      <c r="A786" s="5" t="s">
        <v>99</v>
      </c>
      <c r="B786" s="141"/>
      <c r="C786" s="139"/>
      <c r="D786" s="139"/>
      <c r="E786" s="139"/>
      <c r="F786" s="139"/>
      <c r="G786" s="139"/>
      <c r="H786" s="139"/>
      <c r="I786" s="139"/>
      <c r="K786" s="38">
        <f t="shared" si="27"/>
        <v>0</v>
      </c>
    </row>
    <row r="787" spans="1:11" ht="15" customHeight="1" hidden="1" outlineLevel="1">
      <c r="A787" s="7"/>
      <c r="F787" s="140">
        <f>IF(E787="","",VLOOKUP(E787,'Popis muškarci'!$C$1:$E$116,2))</f>
      </c>
      <c r="G787" s="124"/>
      <c r="K787" s="38">
        <f t="shared" si="27"/>
        <v>0</v>
      </c>
    </row>
    <row r="788" spans="1:11" ht="45.75" customHeight="1" hidden="1" outlineLevel="1">
      <c r="A788" s="7"/>
      <c r="F788" s="140">
        <f>IF(E788="","",VLOOKUP(E788,'Popis muškarci'!$C$1:$E$116,2))</f>
      </c>
      <c r="G788" s="124"/>
      <c r="K788" s="38">
        <f t="shared" si="27"/>
        <v>0</v>
      </c>
    </row>
    <row r="789" spans="1:11" ht="15" customHeight="1" hidden="1" outlineLevel="1">
      <c r="A789" s="5" t="s">
        <v>72</v>
      </c>
      <c r="B789" s="141"/>
      <c r="C789" s="139"/>
      <c r="D789" s="139"/>
      <c r="E789" s="139"/>
      <c r="F789" s="139"/>
      <c r="G789" s="139"/>
      <c r="H789" s="139"/>
      <c r="I789" s="139"/>
      <c r="K789" s="38">
        <f t="shared" si="27"/>
        <v>0</v>
      </c>
    </row>
    <row r="790" spans="2:11" ht="15" customHeight="1" hidden="1" outlineLevel="1">
      <c r="B790" s="152" t="s">
        <v>172</v>
      </c>
      <c r="E790" s="168" t="s">
        <v>161</v>
      </c>
      <c r="F790" s="140" t="str">
        <f>IF(E790="","",VLOOKUP(E790,'Popis muškarci'!$C$1:$E$116,2))</f>
        <v>Međimurje</v>
      </c>
      <c r="G790" s="124" t="s">
        <v>173</v>
      </c>
      <c r="K790" s="38" t="e">
        <f t="shared" si="27"/>
        <v>#VALUE!</v>
      </c>
    </row>
    <row r="791" spans="5:11" ht="45.75" customHeight="1" hidden="1" outlineLevel="1">
      <c r="E791" s="168" t="s">
        <v>174</v>
      </c>
      <c r="F791" s="140">
        <f>IF(E791="","",VLOOKUP(E791,'Popis muškarci'!$C$1:$E$116,2))</f>
        <v>0</v>
      </c>
      <c r="K791" s="38">
        <f t="shared" si="27"/>
        <v>0</v>
      </c>
    </row>
    <row r="792" spans="1:11" ht="15" customHeight="1" hidden="1" outlineLevel="1">
      <c r="A792" s="5" t="s">
        <v>81</v>
      </c>
      <c r="B792" s="141"/>
      <c r="C792" s="139"/>
      <c r="D792" s="139"/>
      <c r="E792" s="139"/>
      <c r="F792" s="139"/>
      <c r="G792" s="139"/>
      <c r="H792" s="139"/>
      <c r="I792" s="139"/>
      <c r="K792" s="38">
        <f t="shared" si="27"/>
        <v>0</v>
      </c>
    </row>
    <row r="793" spans="6:11" ht="14.25" hidden="1" outlineLevel="1">
      <c r="F793" s="140">
        <f>IF(E793="","",VLOOKUP(E793,'Popis muškarci'!$C$1:$E$116,2))</f>
      </c>
      <c r="K793" s="38">
        <f t="shared" si="27"/>
        <v>0</v>
      </c>
    </row>
    <row r="794" spans="6:11" ht="14.25" hidden="1" outlineLevel="1">
      <c r="F794" s="140">
        <f>IF(E794="","",VLOOKUP(E794,'Popis muškarci'!$C$1:$E$116,2))</f>
      </c>
      <c r="K794" s="38">
        <f t="shared" si="27"/>
        <v>0</v>
      </c>
    </row>
    <row r="795" spans="6:11" ht="14.25" hidden="1" outlineLevel="1">
      <c r="F795" s="140">
        <f>IF(E795="","",VLOOKUP(E795,'Popis muškarci'!$C$1:$E$116,2))</f>
      </c>
      <c r="K795" s="38">
        <f t="shared" si="27"/>
        <v>0</v>
      </c>
    </row>
    <row r="796" spans="6:11" ht="14.25" hidden="1" outlineLevel="1">
      <c r="F796" s="140">
        <f>IF(E796="","",VLOOKUP(E796,'Popis muškarci'!$C$1:$E$116,2))</f>
      </c>
      <c r="K796" s="38">
        <f t="shared" si="27"/>
        <v>0</v>
      </c>
    </row>
    <row r="797" spans="6:11" ht="14.25" hidden="1" outlineLevel="1">
      <c r="F797" s="140">
        <f>IF(E797="","",VLOOKUP(E797,'Popis muškarci'!$C$1:$E$116,2))</f>
      </c>
      <c r="K797" s="38">
        <f t="shared" si="27"/>
        <v>0</v>
      </c>
    </row>
    <row r="798" spans="6:11" ht="14.25" collapsed="1">
      <c r="F798" s="140">
        <f>IF(E798="","",VLOOKUP(E798,'Popis muškarci'!$C$1:$E$116,2))</f>
      </c>
      <c r="K798" s="38">
        <f t="shared" si="27"/>
        <v>0</v>
      </c>
    </row>
    <row r="799" spans="6:11" ht="14.25">
      <c r="F799" s="140">
        <f>IF(E799="","",VLOOKUP(E799,'Popis muškarci'!$C$1:$E$116,2))</f>
      </c>
      <c r="K799" s="38">
        <f t="shared" si="27"/>
        <v>0</v>
      </c>
    </row>
    <row r="800" spans="6:11" ht="14.25">
      <c r="F800" s="140">
        <f>IF(E800="","",VLOOKUP(E800,'Popis muškarci'!$C$1:$E$116,2))</f>
      </c>
      <c r="K800" s="38">
        <f t="shared" si="27"/>
        <v>0</v>
      </c>
    </row>
    <row r="801" spans="6:11" ht="14.25">
      <c r="F801" s="140">
        <f>IF(E801="","",VLOOKUP(E801,'Popis muškarci'!$C$1:$E$116,2))</f>
      </c>
      <c r="K801" s="38">
        <f t="shared" si="27"/>
        <v>0</v>
      </c>
    </row>
    <row r="802" spans="6:11" ht="14.25">
      <c r="F802" s="140">
        <f>IF(E802="","",VLOOKUP(E802,'Popis muškarci'!$C$1:$E$116,2))</f>
      </c>
      <c r="K802" s="38">
        <f t="shared" si="27"/>
        <v>0</v>
      </c>
    </row>
    <row r="803" spans="6:11" ht="14.25">
      <c r="F803" s="140">
        <f>IF(E803="","",VLOOKUP(E803,'Popis muškarci'!$C$1:$E$116,2))</f>
      </c>
      <c r="K803" s="38">
        <f t="shared" si="27"/>
        <v>0</v>
      </c>
    </row>
    <row r="804" spans="6:11" ht="14.25">
      <c r="F804" s="140">
        <f>IF(E804="","",VLOOKUP(E804,'Popis muškarci'!$C$1:$E$116,2))</f>
      </c>
      <c r="K804" s="38">
        <f t="shared" si="27"/>
        <v>0</v>
      </c>
    </row>
    <row r="805" spans="6:11" ht="14.25">
      <c r="F805" s="140">
        <f>IF(E805="","",VLOOKUP(E805,'Popis muškarci'!$C$1:$E$116,2))</f>
      </c>
      <c r="K805" s="38">
        <f t="shared" si="27"/>
        <v>0</v>
      </c>
    </row>
    <row r="806" spans="6:11" ht="14.25">
      <c r="F806" s="140">
        <f>IF(E806="","",VLOOKUP(E806,'Popis muškarci'!$C$1:$E$116,2))</f>
      </c>
      <c r="K806" s="38">
        <f t="shared" si="27"/>
        <v>0</v>
      </c>
    </row>
    <row r="807" spans="6:11" ht="14.25">
      <c r="F807" s="140">
        <f>IF(E807="","",VLOOKUP(E807,'Popis muškarci'!$C$1:$E$116,2))</f>
      </c>
      <c r="K807" s="38">
        <f t="shared" si="27"/>
        <v>0</v>
      </c>
    </row>
    <row r="808" spans="6:11" ht="14.25">
      <c r="F808" s="140">
        <f>IF(E808="","",VLOOKUP(E808,'Popis muškarci'!$C$1:$E$116,2))</f>
      </c>
      <c r="K808" s="38">
        <f t="shared" si="27"/>
        <v>0</v>
      </c>
    </row>
    <row r="809" spans="6:11" ht="14.25">
      <c r="F809" s="140">
        <f>IF(E809="","",VLOOKUP(E809,'Popis muškarci'!$C$1:$E$116,2))</f>
      </c>
      <c r="K809" s="38">
        <f t="shared" si="27"/>
        <v>0</v>
      </c>
    </row>
    <row r="810" spans="6:11" ht="14.25">
      <c r="F810" s="140">
        <f>IF(E810="","",VLOOKUP(E810,'Popis muškarci'!$C$1:$E$116,2))</f>
      </c>
      <c r="K810" s="38">
        <f aca="true" t="shared" si="28" ref="K810:K841">DATEDIF(G810,I810,"y")</f>
        <v>0</v>
      </c>
    </row>
    <row r="811" spans="6:11" ht="14.25">
      <c r="F811" s="140">
        <f>IF(E811="","",VLOOKUP(E811,'Popis muškarci'!$C$1:$E$116,2))</f>
      </c>
      <c r="K811" s="38">
        <f t="shared" si="28"/>
        <v>0</v>
      </c>
    </row>
    <row r="812" spans="6:11" ht="14.25">
      <c r="F812" s="140">
        <f>IF(E812="","",VLOOKUP(E812,'Popis muškarci'!$C$1:$E$116,2))</f>
      </c>
      <c r="K812" s="38">
        <f t="shared" si="28"/>
        <v>0</v>
      </c>
    </row>
    <row r="813" spans="6:11" ht="14.25">
      <c r="F813" s="140">
        <f>IF(E813="","",VLOOKUP(E813,'Popis muškarci'!$C$1:$E$116,2))</f>
      </c>
      <c r="K813" s="38">
        <f t="shared" si="28"/>
        <v>0</v>
      </c>
    </row>
    <row r="814" spans="6:11" ht="14.25">
      <c r="F814" s="140">
        <f>IF(E814="","",VLOOKUP(E814,'Popis muškarci'!$C$1:$E$116,2))</f>
      </c>
      <c r="K814" s="38">
        <f t="shared" si="28"/>
        <v>0</v>
      </c>
    </row>
    <row r="815" spans="6:11" ht="14.25">
      <c r="F815" s="140">
        <f>IF(E815="","",VLOOKUP(E815,'Popis muškarci'!$C$1:$E$116,2))</f>
      </c>
      <c r="K815" s="38">
        <f t="shared" si="28"/>
        <v>0</v>
      </c>
    </row>
    <row r="816" spans="6:11" ht="14.25">
      <c r="F816" s="140">
        <f>IF(E816="","",VLOOKUP(E816,'Popis muškarci'!$C$1:$E$116,2))</f>
      </c>
      <c r="K816" s="38">
        <f t="shared" si="28"/>
        <v>0</v>
      </c>
    </row>
    <row r="817" spans="6:11" ht="14.25">
      <c r="F817" s="140">
        <f>IF(E817="","",VLOOKUP(E817,'Popis muškarci'!$C$1:$E$116,2))</f>
      </c>
      <c r="K817" s="38">
        <f t="shared" si="28"/>
        <v>0</v>
      </c>
    </row>
    <row r="818" spans="6:11" ht="14.25">
      <c r="F818" s="140">
        <f>IF(E818="","",VLOOKUP(E818,'Popis muškarci'!$C$1:$E$116,2))</f>
      </c>
      <c r="K818" s="38">
        <f t="shared" si="28"/>
        <v>0</v>
      </c>
    </row>
    <row r="819" spans="6:11" ht="14.25">
      <c r="F819" s="140">
        <f>IF(E819="","",VLOOKUP(E819,'Popis muškarci'!$C$1:$E$116,2))</f>
      </c>
      <c r="K819" s="38">
        <f t="shared" si="28"/>
        <v>0</v>
      </c>
    </row>
    <row r="820" spans="6:11" ht="14.25">
      <c r="F820" s="140">
        <f>IF(E820="","",VLOOKUP(E820,'Popis muškarci'!$C$1:$E$116,2))</f>
      </c>
      <c r="K820" s="38">
        <f t="shared" si="28"/>
        <v>0</v>
      </c>
    </row>
    <row r="821" spans="6:11" ht="14.25">
      <c r="F821" s="140">
        <f>IF(E821="","",VLOOKUP(E821,'Popis muškarci'!$C$1:$E$116,2))</f>
      </c>
      <c r="K821" s="38">
        <f t="shared" si="28"/>
        <v>0</v>
      </c>
    </row>
    <row r="822" spans="6:11" ht="14.25">
      <c r="F822" s="140">
        <f>IF(E822="","",VLOOKUP(E822,'Popis muškarci'!$C$1:$E$116,2))</f>
      </c>
      <c r="K822" s="38">
        <f t="shared" si="28"/>
        <v>0</v>
      </c>
    </row>
    <row r="823" spans="6:11" ht="14.25">
      <c r="F823" s="140">
        <f>IF(E823="","",VLOOKUP(E823,'Popis muškarci'!$C$1:$E$116,2))</f>
      </c>
      <c r="K823" s="38">
        <f t="shared" si="28"/>
        <v>0</v>
      </c>
    </row>
    <row r="824" spans="6:11" ht="14.25">
      <c r="F824" s="140">
        <f>IF(E824="","",VLOOKUP(E824,'Popis muškarci'!$C$1:$E$116,2))</f>
      </c>
      <c r="K824" s="38">
        <f t="shared" si="28"/>
        <v>0</v>
      </c>
    </row>
    <row r="825" spans="6:11" ht="14.25">
      <c r="F825" s="140">
        <f>IF(E825="","",VLOOKUP(E825,'Popis muškarci'!$C$1:$E$116,2))</f>
      </c>
      <c r="K825" s="38">
        <f t="shared" si="28"/>
        <v>0</v>
      </c>
    </row>
    <row r="826" spans="6:11" ht="14.25">
      <c r="F826" s="140">
        <f>IF(E826="","",VLOOKUP(E826,'Popis muškarci'!$C$1:$E$116,2))</f>
      </c>
      <c r="K826" s="38">
        <f t="shared" si="28"/>
        <v>0</v>
      </c>
    </row>
    <row r="827" spans="6:11" ht="14.25">
      <c r="F827" s="140">
        <f>IF(E827="","",VLOOKUP(E827,'Popis muškarci'!$C$1:$E$116,2))</f>
      </c>
      <c r="K827" s="38">
        <f t="shared" si="28"/>
        <v>0</v>
      </c>
    </row>
    <row r="828" spans="6:11" ht="14.25">
      <c r="F828" s="140">
        <f>IF(E828="","",VLOOKUP(E828,'Popis muškarci'!$C$1:$E$116,2))</f>
      </c>
      <c r="K828" s="38">
        <f t="shared" si="28"/>
        <v>0</v>
      </c>
    </row>
    <row r="829" spans="6:11" ht="14.25">
      <c r="F829" s="140">
        <f>IF(E829="","",VLOOKUP(E829,'Popis muškarci'!$C$1:$E$116,2))</f>
      </c>
      <c r="K829" s="38">
        <f t="shared" si="28"/>
        <v>0</v>
      </c>
    </row>
    <row r="830" spans="6:11" ht="14.25">
      <c r="F830" s="140">
        <f>IF(E830="","",VLOOKUP(E830,'Popis muškarci'!$C$1:$E$116,2))</f>
      </c>
      <c r="K830" s="38">
        <f t="shared" si="28"/>
        <v>0</v>
      </c>
    </row>
    <row r="831" spans="6:11" ht="14.25">
      <c r="F831" s="140">
        <f>IF(E831="","",VLOOKUP(E831,'Popis muškarci'!$C$1:$E$116,2))</f>
      </c>
      <c r="K831" s="38">
        <f t="shared" si="28"/>
        <v>0</v>
      </c>
    </row>
    <row r="832" spans="6:11" ht="14.25">
      <c r="F832" s="140">
        <f>IF(E832="","",VLOOKUP(E832,'Popis muškarci'!$C$1:$E$116,2))</f>
      </c>
      <c r="K832" s="38">
        <f t="shared" si="28"/>
        <v>0</v>
      </c>
    </row>
    <row r="833" spans="6:11" ht="14.25">
      <c r="F833" s="140">
        <f>IF(E833="","",VLOOKUP(E833,'Popis muškarci'!$C$1:$E$116,2))</f>
      </c>
      <c r="K833" s="38">
        <f t="shared" si="28"/>
        <v>0</v>
      </c>
    </row>
    <row r="834" spans="6:11" ht="14.25">
      <c r="F834" s="140">
        <f>IF(E834="","",VLOOKUP(E834,'Popis muškarci'!$C$1:$E$116,2))</f>
      </c>
      <c r="K834" s="38">
        <f t="shared" si="28"/>
        <v>0</v>
      </c>
    </row>
    <row r="835" spans="6:11" ht="14.25">
      <c r="F835" s="140">
        <f>IF(E835="","",VLOOKUP(E835,'Popis muškarci'!$C$1:$E$116,2))</f>
      </c>
      <c r="K835" s="38">
        <f t="shared" si="28"/>
        <v>0</v>
      </c>
    </row>
    <row r="836" spans="6:11" ht="14.25">
      <c r="F836" s="140">
        <f>IF(E836="","",VLOOKUP(E836,'Popis muškarci'!$C$1:$E$116,2))</f>
      </c>
      <c r="K836" s="38">
        <f t="shared" si="28"/>
        <v>0</v>
      </c>
    </row>
    <row r="837" spans="6:11" ht="14.25">
      <c r="F837" s="140">
        <f>IF(E837="","",VLOOKUP(E837,'Popis muškarci'!$C$1:$E$116,2))</f>
      </c>
      <c r="K837" s="38">
        <f t="shared" si="28"/>
        <v>0</v>
      </c>
    </row>
    <row r="838" spans="6:11" ht="14.25">
      <c r="F838" s="140">
        <f>IF(E838="","",VLOOKUP(E838,'Popis muškarci'!$C$1:$E$116,2))</f>
      </c>
      <c r="K838" s="38">
        <f t="shared" si="28"/>
        <v>0</v>
      </c>
    </row>
    <row r="839" spans="6:11" ht="14.25">
      <c r="F839" s="140">
        <f>IF(E839="","",VLOOKUP(E839,'Popis muškarci'!$C$1:$E$116,2))</f>
      </c>
      <c r="K839" s="38">
        <f t="shared" si="28"/>
        <v>0</v>
      </c>
    </row>
    <row r="840" spans="6:11" ht="14.25">
      <c r="F840" s="140">
        <f>IF(E840="","",VLOOKUP(E840,'Popis muškarci'!$C$1:$E$116,2))</f>
      </c>
      <c r="K840" s="38">
        <f t="shared" si="28"/>
        <v>0</v>
      </c>
    </row>
    <row r="841" spans="6:11" ht="14.25">
      <c r="F841" s="140">
        <f>IF(E841="","",VLOOKUP(E841,'Popis muškarci'!$C$1:$E$116,2))</f>
      </c>
      <c r="K841" s="38">
        <f t="shared" si="28"/>
        <v>0</v>
      </c>
    </row>
    <row r="842" spans="6:11" ht="14.25">
      <c r="F842" s="140">
        <f>IF(E842="","",VLOOKUP(E842,'Popis muškarci'!$C$1:$E$116,2))</f>
      </c>
      <c r="K842" s="38">
        <f aca="true" t="shared" si="29" ref="K842:K873">DATEDIF(G842,I842,"y")</f>
        <v>0</v>
      </c>
    </row>
    <row r="843" spans="6:11" ht="14.25">
      <c r="F843" s="140">
        <f>IF(E843="","",VLOOKUP(E843,'Popis muškarci'!$C$1:$E$116,2))</f>
      </c>
      <c r="K843" s="38">
        <f t="shared" si="29"/>
        <v>0</v>
      </c>
    </row>
    <row r="844" spans="6:11" ht="14.25">
      <c r="F844" s="140">
        <f>IF(E844="","",VLOOKUP(E844,'Popis muškarci'!$C$1:$E$116,2))</f>
      </c>
      <c r="K844" s="38">
        <f t="shared" si="29"/>
        <v>0</v>
      </c>
    </row>
    <row r="845" spans="6:11" ht="14.25">
      <c r="F845" s="140">
        <f>IF(E845="","",VLOOKUP(E845,'Popis muškarci'!$C$1:$E$116,2))</f>
      </c>
      <c r="K845" s="38">
        <f t="shared" si="29"/>
        <v>0</v>
      </c>
    </row>
    <row r="846" spans="6:11" ht="14.25">
      <c r="F846" s="140">
        <f>IF(E846="","",VLOOKUP(E846,'Popis muškarci'!$C$1:$E$116,2))</f>
      </c>
      <c r="K846" s="38">
        <f t="shared" si="29"/>
        <v>0</v>
      </c>
    </row>
    <row r="847" spans="6:11" ht="14.25">
      <c r="F847" s="140">
        <f>IF(E847="","",VLOOKUP(E847,'Popis muškarci'!$C$1:$E$116,2))</f>
      </c>
      <c r="K847" s="38">
        <f t="shared" si="29"/>
        <v>0</v>
      </c>
    </row>
    <row r="848" spans="6:11" ht="14.25">
      <c r="F848" s="140">
        <f>IF(E848="","",VLOOKUP(E848,'Popis muškarci'!$C$1:$E$116,2))</f>
      </c>
      <c r="K848" s="38">
        <f t="shared" si="29"/>
        <v>0</v>
      </c>
    </row>
    <row r="849" spans="6:11" ht="14.25">
      <c r="F849" s="140">
        <f>IF(E849="","",VLOOKUP(E849,'Popis muškarci'!$C$1:$E$116,2))</f>
      </c>
      <c r="K849" s="38">
        <f t="shared" si="29"/>
        <v>0</v>
      </c>
    </row>
    <row r="850" spans="6:11" ht="14.25">
      <c r="F850" s="140">
        <f>IF(E850="","",VLOOKUP(E850,'Popis muškarci'!$C$1:$E$116,2))</f>
      </c>
      <c r="K850" s="38">
        <f t="shared" si="29"/>
        <v>0</v>
      </c>
    </row>
    <row r="851" spans="6:11" ht="14.25">
      <c r="F851" s="140">
        <f>IF(E851="","",VLOOKUP(E851,'Popis muškarci'!$C$1:$E$116,2))</f>
      </c>
      <c r="K851" s="38">
        <f t="shared" si="29"/>
        <v>0</v>
      </c>
    </row>
    <row r="852" spans="6:11" ht="14.25">
      <c r="F852" s="140">
        <f>IF(E852="","",VLOOKUP(E852,'Popis muškarci'!$C$1:$E$116,2))</f>
      </c>
      <c r="K852" s="38">
        <f t="shared" si="29"/>
        <v>0</v>
      </c>
    </row>
    <row r="853" spans="6:11" ht="14.25">
      <c r="F853" s="140">
        <f>IF(E853="","",VLOOKUP(E853,'Popis muškarci'!$C$1:$E$116,2))</f>
      </c>
      <c r="K853" s="38">
        <f t="shared" si="29"/>
        <v>0</v>
      </c>
    </row>
    <row r="854" spans="6:11" ht="14.25">
      <c r="F854" s="140">
        <f>IF(E854="","",VLOOKUP(E854,'Popis muškarci'!$C$1:$E$116,2))</f>
      </c>
      <c r="K854" s="38">
        <f t="shared" si="29"/>
        <v>0</v>
      </c>
    </row>
    <row r="855" spans="6:11" ht="14.25">
      <c r="F855" s="140">
        <f>IF(E855="","",VLOOKUP(E855,'Popis muškarci'!$C$1:$E$116,2))</f>
      </c>
      <c r="K855" s="38">
        <f t="shared" si="29"/>
        <v>0</v>
      </c>
    </row>
    <row r="856" spans="6:11" ht="14.25">
      <c r="F856" s="140">
        <f>IF(E856="","",VLOOKUP(E856,'Popis muškarci'!$C$1:$E$116,2))</f>
      </c>
      <c r="K856" s="38">
        <f t="shared" si="29"/>
        <v>0</v>
      </c>
    </row>
    <row r="857" spans="6:11" ht="14.25">
      <c r="F857" s="140">
        <f>IF(E857="","",VLOOKUP(E857,'Popis muškarci'!$C$1:$E$116,2))</f>
      </c>
      <c r="K857" s="38">
        <f t="shared" si="29"/>
        <v>0</v>
      </c>
    </row>
    <row r="858" spans="6:11" ht="14.25">
      <c r="F858" s="140">
        <f>IF(E858="","",VLOOKUP(E858,'Popis muškarci'!$C$1:$E$116,2))</f>
      </c>
      <c r="K858" s="38">
        <f t="shared" si="29"/>
        <v>0</v>
      </c>
    </row>
    <row r="859" spans="6:11" ht="14.25">
      <c r="F859" s="140">
        <f>IF(E859="","",VLOOKUP(E859,'Popis muškarci'!$C$1:$E$116,2))</f>
      </c>
      <c r="K859" s="38">
        <f t="shared" si="29"/>
        <v>0</v>
      </c>
    </row>
    <row r="860" spans="6:11" ht="14.25">
      <c r="F860" s="140">
        <f>IF(E860="","",VLOOKUP(E860,'Popis muškarci'!$C$1:$E$116,2))</f>
      </c>
      <c r="K860" s="38">
        <f t="shared" si="29"/>
        <v>0</v>
      </c>
    </row>
    <row r="861" spans="6:11" ht="14.25">
      <c r="F861" s="140">
        <f>IF(E861="","",VLOOKUP(E861,'Popis muškarci'!$C$1:$E$116,2))</f>
      </c>
      <c r="K861" s="38">
        <f t="shared" si="29"/>
        <v>0</v>
      </c>
    </row>
    <row r="862" spans="6:11" ht="14.25">
      <c r="F862" s="140">
        <f>IF(E862="","",VLOOKUP(E862,'Popis muškarci'!$C$1:$E$116,2))</f>
      </c>
      <c r="K862" s="38">
        <f t="shared" si="29"/>
        <v>0</v>
      </c>
    </row>
    <row r="863" spans="6:11" ht="14.25">
      <c r="F863" s="140">
        <f>IF(E863="","",VLOOKUP(E863,'Popis muškarci'!$C$1:$E$116,2))</f>
      </c>
      <c r="K863" s="38">
        <f t="shared" si="29"/>
        <v>0</v>
      </c>
    </row>
    <row r="864" spans="6:11" ht="14.25">
      <c r="F864" s="140">
        <f>IF(E864="","",VLOOKUP(E864,'Popis muškarci'!$C$1:$E$116,2))</f>
      </c>
      <c r="K864" s="38">
        <f t="shared" si="29"/>
        <v>0</v>
      </c>
    </row>
    <row r="865" spans="6:11" ht="14.25">
      <c r="F865" s="140">
        <f>IF(E865="","",VLOOKUP(E865,'Popis muškarci'!$C$1:$E$116,2))</f>
      </c>
      <c r="K865" s="38">
        <f t="shared" si="29"/>
        <v>0</v>
      </c>
    </row>
    <row r="866" spans="6:11" ht="14.25">
      <c r="F866" s="140">
        <f>IF(E866="","",VLOOKUP(E866,'Popis muškarci'!$C$1:$E$116,2))</f>
      </c>
      <c r="K866" s="38">
        <f t="shared" si="29"/>
        <v>0</v>
      </c>
    </row>
    <row r="867" spans="6:11" ht="14.25">
      <c r="F867" s="140">
        <f>IF(E867="","",VLOOKUP(E867,'Popis muškarci'!$C$1:$E$116,2))</f>
      </c>
      <c r="K867" s="38">
        <f t="shared" si="29"/>
        <v>0</v>
      </c>
    </row>
    <row r="868" spans="6:11" ht="14.25">
      <c r="F868" s="140">
        <f>IF(E868="","",VLOOKUP(E868,'Popis muškarci'!$C$1:$E$116,2))</f>
      </c>
      <c r="K868" s="38">
        <f t="shared" si="29"/>
        <v>0</v>
      </c>
    </row>
    <row r="869" spans="6:11" ht="14.25">
      <c r="F869" s="140">
        <f>IF(E869="","",VLOOKUP(E869,'Popis muškarci'!$C$1:$E$116,2))</f>
      </c>
      <c r="K869" s="38">
        <f t="shared" si="29"/>
        <v>0</v>
      </c>
    </row>
    <row r="870" spans="6:11" ht="14.25">
      <c r="F870" s="140">
        <f>IF(E870="","",VLOOKUP(E870,'Popis muškarci'!$C$1:$E$116,2))</f>
      </c>
      <c r="K870" s="38">
        <f t="shared" si="29"/>
        <v>0</v>
      </c>
    </row>
    <row r="871" spans="6:11" ht="14.25">
      <c r="F871" s="140">
        <f>IF(E871="","",VLOOKUP(E871,'Popis muškarci'!$C$1:$E$116,2))</f>
      </c>
      <c r="K871" s="38">
        <f t="shared" si="29"/>
        <v>0</v>
      </c>
    </row>
    <row r="872" spans="6:11" ht="14.25">
      <c r="F872" s="140">
        <f>IF(E872="","",VLOOKUP(E872,'Popis muškarci'!$C$1:$E$116,2))</f>
      </c>
      <c r="K872" s="38">
        <f t="shared" si="29"/>
        <v>0</v>
      </c>
    </row>
    <row r="873" spans="6:11" ht="14.25">
      <c r="F873" s="140">
        <f>IF(E873="","",VLOOKUP(E873,'Popis muškarci'!$C$1:$E$116,2))</f>
      </c>
      <c r="K873" s="38">
        <f t="shared" si="29"/>
        <v>0</v>
      </c>
    </row>
    <row r="874" ht="14.25">
      <c r="F874" s="140">
        <f>IF(E874="","",VLOOKUP(E874,'Popis muškarci'!$C$1:$E$116,2))</f>
      </c>
    </row>
    <row r="875" ht="14.25">
      <c r="F875" s="140">
        <f>IF(E875="","",VLOOKUP(E875,'Popis muškarci'!$C$1:$E$116,2))</f>
      </c>
    </row>
    <row r="876" ht="14.25">
      <c r="F876" s="140">
        <f>IF(E876="","",VLOOKUP(E876,'Popis muškarci'!$C$1:$E$116,2))</f>
      </c>
    </row>
    <row r="877" ht="14.25">
      <c r="F877" s="140">
        <f>IF(E877="","",VLOOKUP(E877,'Popis muškarci'!$C$1:$E$116,2))</f>
      </c>
    </row>
    <row r="878" ht="14.25">
      <c r="F878" s="140">
        <f>IF(E878="","",VLOOKUP(E878,'Popis muškarci'!$C$1:$E$116,2))</f>
      </c>
    </row>
    <row r="879" ht="14.25">
      <c r="F879" s="140">
        <f>IF(E879="","",VLOOKUP(E879,'Popis muškarci'!$C$1:$E$116,2))</f>
      </c>
    </row>
    <row r="880" ht="14.25">
      <c r="F880" s="140">
        <f>IF(E880="","",VLOOKUP(E880,'Popis muškarci'!$C$1:$E$116,2))</f>
      </c>
    </row>
    <row r="881" ht="14.25">
      <c r="F881" s="140">
        <f>IF(E881="","",VLOOKUP(E881,'Popis muškarci'!$C$1:$E$116,2))</f>
      </c>
    </row>
    <row r="882" ht="14.25">
      <c r="F882" s="140">
        <f>IF(E882="","",VLOOKUP(E882,'Popis muškarci'!$C$1:$E$116,2))</f>
      </c>
    </row>
    <row r="883" ht="14.25">
      <c r="F883" s="140">
        <f>IF(E883="","",VLOOKUP(E883,'Popis muškarci'!$C$1:$E$116,2))</f>
      </c>
    </row>
    <row r="884" ht="14.25">
      <c r="F884" s="140">
        <f>IF(E884="","",VLOOKUP(E884,'Popis muškarci'!$C$1:$E$116,2))</f>
      </c>
    </row>
    <row r="885" ht="14.25">
      <c r="F885" s="140">
        <f>IF(E885="","",VLOOKUP(E885,'Popis muškarci'!$C$1:$E$116,2))</f>
      </c>
    </row>
    <row r="886" ht="14.25">
      <c r="F886" s="140">
        <f>IF(E886="","",VLOOKUP(E886,'Popis muškarci'!$C$1:$E$116,2))</f>
      </c>
    </row>
    <row r="887" ht="14.25">
      <c r="F887" s="140">
        <f>IF(E887="","",VLOOKUP(E887,'Popis muškarci'!$C$1:$E$116,2))</f>
      </c>
    </row>
    <row r="888" ht="14.25">
      <c r="F888" s="140">
        <f>IF(E888="","",VLOOKUP(E888,'Popis muškarci'!$C$1:$E$116,2))</f>
      </c>
    </row>
    <row r="889" ht="14.25">
      <c r="F889" s="140">
        <f>IF(E889="","",VLOOKUP(E889,'Popis muškarci'!$C$1:$E$116,2))</f>
      </c>
    </row>
    <row r="890" ht="14.25">
      <c r="F890" s="140">
        <f>IF(E890="","",VLOOKUP(E890,'Popis muškarci'!$C$1:$E$116,2))</f>
      </c>
    </row>
    <row r="891" ht="14.25">
      <c r="F891" s="140">
        <f>IF(E891="","",VLOOKUP(E891,'Popis muškarci'!$C$1:$E$116,2))</f>
      </c>
    </row>
    <row r="892" ht="14.25">
      <c r="F892" s="140">
        <f>IF(E892="","",VLOOKUP(E892,'Popis muškarci'!$C$1:$E$116,2))</f>
      </c>
    </row>
    <row r="893" ht="14.25">
      <c r="F893" s="140">
        <f>IF(E893="","",VLOOKUP(E893,'Popis muškarci'!$C$1:$E$116,2))</f>
      </c>
    </row>
    <row r="894" ht="14.25">
      <c r="F894" s="140">
        <f>IF(E894="","",VLOOKUP(E894,'Popis muškarci'!$C$1:$E$116,2))</f>
      </c>
    </row>
    <row r="895" ht="14.25">
      <c r="F895" s="140">
        <f>IF(E895="","",VLOOKUP(E895,'Popis muškarci'!$C$1:$E$116,2))</f>
      </c>
    </row>
    <row r="896" ht="14.25">
      <c r="F896" s="140">
        <f>IF(E896="","",VLOOKUP(E896,'Popis muškarci'!$C$1:$E$116,2))</f>
      </c>
    </row>
    <row r="897" ht="14.25">
      <c r="F897" s="140">
        <f>IF(E897="","",VLOOKUP(E897,'Popis muškarci'!$C$1:$E$116,2))</f>
      </c>
    </row>
    <row r="898" ht="14.25">
      <c r="F898" s="140">
        <f>IF(E898="","",VLOOKUP(E898,'Popis muškarci'!$C$1:$E$116,2))</f>
      </c>
    </row>
    <row r="899" ht="14.25">
      <c r="F899" s="140">
        <f>IF(E899="","",VLOOKUP(E899,'Popis muškarci'!$C$1:$E$116,2))</f>
      </c>
    </row>
    <row r="900" ht="14.25">
      <c r="F900" s="140">
        <f>IF(E900="","",VLOOKUP(E900,'Popis muškarci'!$C$1:$E$116,2))</f>
      </c>
    </row>
    <row r="901" ht="14.25">
      <c r="F901" s="140">
        <f>IF(E901="","",VLOOKUP(E901,'Popis muškarci'!$C$1:$E$116,2))</f>
      </c>
    </row>
    <row r="902" ht="14.25">
      <c r="F902" s="140">
        <f>IF(E902="","",VLOOKUP(E902,'Popis muškarci'!$C$1:$E$116,2))</f>
      </c>
    </row>
    <row r="903" ht="14.25">
      <c r="F903" s="140">
        <f>IF(E903="","",VLOOKUP(E903,'Popis muškarci'!$C$1:$E$116,2))</f>
      </c>
    </row>
    <row r="904" ht="14.25">
      <c r="F904" s="140">
        <f>IF(E904="","",VLOOKUP(E904,'Popis muškarci'!$C$1:$E$116,2))</f>
      </c>
    </row>
    <row r="905" ht="14.25">
      <c r="F905" s="140">
        <f>IF(E905="","",VLOOKUP(E905,'Popis muškarci'!$C$1:$E$116,2))</f>
      </c>
    </row>
    <row r="906" ht="14.25">
      <c r="F906" s="140">
        <f>IF(E906="","",VLOOKUP(E906,'Popis muškarci'!$C$1:$E$116,2))</f>
      </c>
    </row>
    <row r="907" ht="14.25">
      <c r="F907" s="140">
        <f>IF(E907="","",VLOOKUP(E907,'Popis muškarci'!$C$1:$E$116,2))</f>
      </c>
    </row>
    <row r="908" ht="14.25">
      <c r="F908" s="140">
        <f>IF(E908="","",VLOOKUP(E908,'Popis muškarci'!$C$1:$E$116,2))</f>
      </c>
    </row>
    <row r="909" ht="14.25">
      <c r="F909" s="140">
        <f>IF(E909="","",VLOOKUP(E909,'Popis muškarci'!$C$1:$E$116,2))</f>
      </c>
    </row>
    <row r="910" ht="14.25">
      <c r="F910" s="140">
        <f>IF(E910="","",VLOOKUP(E910,'Popis muškarci'!$C$1:$E$116,2))</f>
      </c>
    </row>
    <row r="911" ht="14.25">
      <c r="F911" s="140">
        <f>IF(E911="","",VLOOKUP(E911,'Popis muškarci'!$C$1:$E$116,2))</f>
      </c>
    </row>
    <row r="912" ht="14.25">
      <c r="F912" s="140">
        <f>IF(E912="","",VLOOKUP(E912,'Popis muškarci'!$C$1:$E$116,2))</f>
      </c>
    </row>
    <row r="913" ht="14.25">
      <c r="F913" s="140">
        <f>IF(E913="","",VLOOKUP(E913,'Popis muškarci'!$C$1:$E$116,2))</f>
      </c>
    </row>
    <row r="914" ht="14.25">
      <c r="F914" s="140">
        <f>IF(E914="","",VLOOKUP(E914,'Popis muškarci'!$C$1:$E$116,2))</f>
      </c>
    </row>
    <row r="915" ht="14.25">
      <c r="F915" s="140">
        <f>IF(E915="","",VLOOKUP(E915,'Popis muškarci'!$C$1:$E$116,2))</f>
      </c>
    </row>
    <row r="916" ht="14.25">
      <c r="F916" s="140">
        <f>IF(E916="","",VLOOKUP(E916,'Popis muškarci'!$C$1:$E$116,2))</f>
      </c>
    </row>
    <row r="917" ht="14.25">
      <c r="F917" s="140">
        <f>IF(E917="","",VLOOKUP(E917,'Popis muškarci'!$C$1:$E$116,2))</f>
      </c>
    </row>
    <row r="918" ht="14.25">
      <c r="F918" s="140">
        <f>IF(E918="","",VLOOKUP(E918,'Popis muškarci'!$C$1:$E$116,2))</f>
      </c>
    </row>
    <row r="919" ht="14.25">
      <c r="F919" s="140">
        <f>IF(E919="","",VLOOKUP(E919,'Popis muškarci'!$C$1:$E$116,2))</f>
      </c>
    </row>
    <row r="920" ht="14.25">
      <c r="F920" s="140">
        <f>IF(E920="","",VLOOKUP(E920,'Popis muškarci'!$C$1:$E$116,2))</f>
      </c>
    </row>
    <row r="921" ht="14.25">
      <c r="F921" s="140">
        <f>IF(E921="","",VLOOKUP(E921,'Popis muškarci'!$C$1:$E$116,2))</f>
      </c>
    </row>
    <row r="922" ht="14.25">
      <c r="F922" s="140">
        <f>IF(E922="","",VLOOKUP(E922,'Popis muškarci'!$C$1:$E$116,2))</f>
      </c>
    </row>
    <row r="923" ht="14.25">
      <c r="F923" s="140">
        <f>IF(E923="","",VLOOKUP(E923,'Popis muškarci'!$C$1:$E$116,2))</f>
      </c>
    </row>
    <row r="924" ht="14.25">
      <c r="F924" s="140">
        <f>IF(E924="","",VLOOKUP(E924,'Popis muškarci'!$C$1:$E$116,2))</f>
      </c>
    </row>
    <row r="925" ht="14.25">
      <c r="F925" s="140">
        <f>IF(E925="","",VLOOKUP(E925,'Popis muškarci'!$C$1:$E$116,2))</f>
      </c>
    </row>
    <row r="926" ht="14.25">
      <c r="F926" s="140">
        <f>IF(E926="","",VLOOKUP(E926,'Popis muškarci'!$C$1:$E$116,2))</f>
      </c>
    </row>
    <row r="927" ht="14.25">
      <c r="F927" s="140">
        <f>IF(E927="","",VLOOKUP(E927,'Popis muškarci'!$C$1:$E$116,2))</f>
      </c>
    </row>
    <row r="928" ht="14.25">
      <c r="F928" s="140">
        <f>IF(E928="","",VLOOKUP(E928,'Popis muškarci'!$C$1:$E$116,2))</f>
      </c>
    </row>
    <row r="929" ht="14.25">
      <c r="F929" s="140">
        <f>IF(E929="","",VLOOKUP(E929,'Popis muškarci'!$C$1:$E$116,2))</f>
      </c>
    </row>
    <row r="930" ht="14.25">
      <c r="F930" s="140">
        <f>IF(E930="","",VLOOKUP(E930,'Popis muškarci'!$C$1:$E$116,2))</f>
      </c>
    </row>
    <row r="931" ht="14.25">
      <c r="F931" s="140">
        <f>IF(E931="","",VLOOKUP(E931,'Popis muškarci'!$C$1:$E$116,2))</f>
      </c>
    </row>
    <row r="932" ht="14.25">
      <c r="F932" s="140">
        <f>IF(E932="","",VLOOKUP(E932,'Popis muškarci'!$C$1:$E$116,2))</f>
      </c>
    </row>
    <row r="933" ht="14.25">
      <c r="F933" s="140">
        <f>IF(E933="","",VLOOKUP(E933,'Popis muškarci'!$C$1:$E$116,2))</f>
      </c>
    </row>
    <row r="934" ht="14.25">
      <c r="F934" s="140">
        <f>IF(E934="","",VLOOKUP(E934,'Popis muškarci'!$C$1:$E$116,2))</f>
      </c>
    </row>
    <row r="935" ht="14.25">
      <c r="F935" s="140">
        <f>IF(E935="","",VLOOKUP(E935,'Popis muškarci'!$C$1:$E$116,2))</f>
      </c>
    </row>
    <row r="936" ht="14.25">
      <c r="F936" s="140">
        <f>IF(E936="","",VLOOKUP(E936,'Popis muškarci'!$C$1:$E$116,2))</f>
      </c>
    </row>
    <row r="937" ht="14.25">
      <c r="F937" s="140">
        <f>IF(E937="","",VLOOKUP(E937,'Popis muškarci'!$C$1:$E$116,2))</f>
      </c>
    </row>
    <row r="938" ht="14.25">
      <c r="F938" s="140">
        <f>IF(E938="","",VLOOKUP(E938,'Popis muškarci'!$C$1:$E$116,2))</f>
      </c>
    </row>
    <row r="939" ht="14.25">
      <c r="F939" s="140">
        <f>IF(E939="","",VLOOKUP(E939,'Popis muškarci'!$C$1:$E$116,2))</f>
      </c>
    </row>
    <row r="940" ht="14.25">
      <c r="F940" s="140">
        <f>IF(E940="","",VLOOKUP(E940,'Popis muškarci'!$C$1:$E$116,2))</f>
      </c>
    </row>
    <row r="941" ht="14.25">
      <c r="F941" s="140">
        <f>IF(E941="","",VLOOKUP(E941,'Popis muškarci'!$C$1:$E$116,2))</f>
      </c>
    </row>
    <row r="942" ht="14.25">
      <c r="F942" s="140">
        <f>IF(E942="","",VLOOKUP(E942,'Popis muškarci'!$C$1:$E$116,2))</f>
      </c>
    </row>
    <row r="943" ht="14.25">
      <c r="F943" s="140">
        <f>IF(E943="","",VLOOKUP(E943,'Popis muškarci'!$C$1:$E$116,2))</f>
      </c>
    </row>
    <row r="944" ht="14.25">
      <c r="F944" s="140">
        <f>IF(E944="","",VLOOKUP(E944,'Popis muškarci'!$C$1:$E$116,2))</f>
      </c>
    </row>
    <row r="945" ht="14.25">
      <c r="F945" s="140">
        <f>IF(E945="","",VLOOKUP(E945,'Popis muškarci'!$C$1:$E$116,2))</f>
      </c>
    </row>
    <row r="946" ht="14.25">
      <c r="F946" s="140">
        <f>IF(E946="","",VLOOKUP(E946,'Popis muškarci'!$C$1:$E$116,2))</f>
      </c>
    </row>
    <row r="947" ht="14.25">
      <c r="F947" s="140">
        <f>IF(E947="","",VLOOKUP(E947,'Popis muškarci'!$C$1:$E$116,2))</f>
      </c>
    </row>
    <row r="948" ht="14.25">
      <c r="F948" s="140">
        <f>IF(E948="","",VLOOKUP(E948,'Popis muškarci'!$C$1:$E$116,2))</f>
      </c>
    </row>
    <row r="949" ht="14.25">
      <c r="F949" s="140">
        <f>IF(E949="","",VLOOKUP(E949,'Popis muškarci'!$C$1:$E$116,2))</f>
      </c>
    </row>
    <row r="950" ht="14.25">
      <c r="F950" s="140">
        <f>IF(E950="","",VLOOKUP(E950,'Popis muškarci'!$C$1:$E$116,2))</f>
      </c>
    </row>
    <row r="951" ht="14.25">
      <c r="F951" s="140">
        <f>IF(E951="","",VLOOKUP(E951,'Popis muškarci'!$C$1:$E$116,2))</f>
      </c>
    </row>
    <row r="952" ht="14.25">
      <c r="F952" s="140">
        <f>IF(E952="","",VLOOKUP(E952,'Popis muškarci'!$C$1:$E$116,2))</f>
      </c>
    </row>
    <row r="953" ht="14.25">
      <c r="F953" s="140">
        <f>IF(E953="","",VLOOKUP(E953,'Popis muškarci'!$C$1:$E$116,2))</f>
      </c>
    </row>
    <row r="954" ht="14.25">
      <c r="F954" s="140">
        <f>IF(E954="","",VLOOKUP(E954,'Popis muškarci'!$C$1:$E$116,2))</f>
      </c>
    </row>
    <row r="955" ht="14.25">
      <c r="F955" s="140">
        <f>IF(E955="","",VLOOKUP(E955,'Popis muškarci'!$C$1:$E$116,2))</f>
      </c>
    </row>
    <row r="956" ht="14.25">
      <c r="F956" s="140">
        <f>IF(E956="","",VLOOKUP(E956,'Popis muškarci'!$C$1:$E$116,2))</f>
      </c>
    </row>
    <row r="957" ht="14.25">
      <c r="F957" s="140">
        <f>IF(E957="","",VLOOKUP(E957,'Popis muškarci'!$C$1:$E$116,2))</f>
      </c>
    </row>
    <row r="958" ht="14.25">
      <c r="F958" s="140">
        <f>IF(E958="","",VLOOKUP(E958,'Popis muškarci'!$C$1:$E$116,2))</f>
      </c>
    </row>
    <row r="959" ht="14.25">
      <c r="F959" s="140">
        <f>IF(E959="","",VLOOKUP(E959,'Popis muškarci'!$C$1:$E$116,2))</f>
      </c>
    </row>
    <row r="960" ht="14.25">
      <c r="F960" s="140">
        <f>IF(E960="","",VLOOKUP(E960,'Popis muškarci'!$C$1:$E$116,2))</f>
      </c>
    </row>
    <row r="961" ht="14.25">
      <c r="F961" s="140">
        <f>IF(E961="","",VLOOKUP(E961,'Popis muškarci'!$C$1:$E$116,2))</f>
      </c>
    </row>
    <row r="962" ht="14.25">
      <c r="F962" s="140">
        <f>IF(E962="","",VLOOKUP(E962,'Popis muškarci'!$C$1:$E$116,2))</f>
      </c>
    </row>
    <row r="963" ht="14.25">
      <c r="F963" s="140">
        <f>IF(E963="","",VLOOKUP(E963,'Popis muškarci'!$C$1:$E$116,2))</f>
      </c>
    </row>
    <row r="964" ht="14.25">
      <c r="F964" s="140">
        <f>IF(E964="","",VLOOKUP(E964,'Popis muškarci'!$C$1:$E$116,2))</f>
      </c>
    </row>
    <row r="965" ht="14.25">
      <c r="F965" s="140">
        <f>IF(E965="","",VLOOKUP(E965,'Popis muškarci'!$C$1:$E$116,2))</f>
      </c>
    </row>
    <row r="966" ht="14.25">
      <c r="F966" s="140">
        <f>IF(E966="","",VLOOKUP(E966,'Popis muškarci'!$C$1:$E$116,2))</f>
      </c>
    </row>
    <row r="967" ht="14.25">
      <c r="F967" s="140">
        <f>IF(E967="","",VLOOKUP(E967,'Popis muškarci'!$C$1:$E$116,2))</f>
      </c>
    </row>
    <row r="968" ht="14.25">
      <c r="F968" s="140">
        <f>IF(E968="","",VLOOKUP(E968,'Popis muškarci'!$C$1:$E$116,2))</f>
      </c>
    </row>
    <row r="969" ht="14.25">
      <c r="F969" s="140">
        <f>IF(E969="","",VLOOKUP(E969,'Popis muškarci'!$C$1:$E$116,2))</f>
      </c>
    </row>
    <row r="970" ht="14.25">
      <c r="F970" s="140">
        <f>IF(E970="","",VLOOKUP(E970,'Popis muškarci'!$C$1:$E$116,2))</f>
      </c>
    </row>
    <row r="971" ht="14.25">
      <c r="F971" s="140">
        <f>IF(E971="","",VLOOKUP(E971,'Popis muškarci'!$C$1:$E$116,2))</f>
      </c>
    </row>
    <row r="972" ht="14.25">
      <c r="F972" s="140">
        <f>IF(E972="","",VLOOKUP(E972,'Popis muškarci'!$C$1:$E$116,2))</f>
      </c>
    </row>
    <row r="973" ht="14.25">
      <c r="F973" s="140">
        <f>IF(E973="","",VLOOKUP(E973,'Popis muškarci'!$C$1:$E$116,2))</f>
      </c>
    </row>
    <row r="974" ht="14.25">
      <c r="F974" s="140">
        <f>IF(E974="","",VLOOKUP(E974,'Popis muškarci'!$C$1:$E$116,2))</f>
      </c>
    </row>
    <row r="975" ht="14.25">
      <c r="F975" s="140">
        <f>IF(E975="","",VLOOKUP(E975,'Popis muškarci'!$C$1:$E$116,2))</f>
      </c>
    </row>
    <row r="976" ht="14.25">
      <c r="F976" s="140">
        <f>IF(E976="","",VLOOKUP(E976,'Popis muškarci'!$C$1:$E$116,2))</f>
      </c>
    </row>
    <row r="977" ht="14.25">
      <c r="F977" s="140">
        <f>IF(E977="","",VLOOKUP(E977,'Popis muškarci'!$C$1:$E$116,2))</f>
      </c>
    </row>
    <row r="978" ht="14.25">
      <c r="F978" s="140">
        <f>IF(E978="","",VLOOKUP(E978,'Popis muškarci'!$C$1:$E$116,2))</f>
      </c>
    </row>
    <row r="979" ht="14.25">
      <c r="F979" s="140">
        <f>IF(E979="","",VLOOKUP(E979,'Popis muškarci'!$C$1:$E$116,2))</f>
      </c>
    </row>
    <row r="980" ht="14.25">
      <c r="F980" s="140">
        <f>IF(E980="","",VLOOKUP(E980,'Popis muškarci'!$C$1:$E$116,2))</f>
      </c>
    </row>
    <row r="981" ht="14.25">
      <c r="F981" s="140">
        <f>IF(E981="","",VLOOKUP(E981,'Popis muškarci'!$C$1:$E$116,2))</f>
      </c>
    </row>
    <row r="982" ht="14.25">
      <c r="F982" s="140">
        <f>IF(E982="","",VLOOKUP(E982,'Popis muškarci'!$C$1:$E$116,2))</f>
      </c>
    </row>
    <row r="983" ht="14.25">
      <c r="F983" s="140">
        <f>IF(E983="","",VLOOKUP(E983,'Popis muškarci'!$C$1:$E$116,2))</f>
      </c>
    </row>
    <row r="984" ht="14.25">
      <c r="F984" s="140">
        <f>IF(E984="","",VLOOKUP(E984,'Popis muškarci'!$C$1:$E$116,2))</f>
      </c>
    </row>
    <row r="985" ht="14.25">
      <c r="F985" s="140">
        <f>IF(E985="","",VLOOKUP(E985,'Popis muškarci'!$C$1:$E$116,2))</f>
      </c>
    </row>
    <row r="986" ht="14.25">
      <c r="F986" s="140">
        <f>IF(E986="","",VLOOKUP(E986,'Popis muškarci'!$C$1:$E$116,2))</f>
      </c>
    </row>
    <row r="987" ht="14.25">
      <c r="F987" s="140">
        <f>IF(E987="","",VLOOKUP(E987,'Popis muškarci'!$C$1:$E$116,2))</f>
      </c>
    </row>
    <row r="988" ht="14.25">
      <c r="F988" s="140">
        <f>IF(E988="","",VLOOKUP(E988,'Popis muškarci'!$C$1:$E$116,2))</f>
      </c>
    </row>
    <row r="989" ht="14.25">
      <c r="F989" s="140">
        <f>IF(E989="","",VLOOKUP(E989,'Popis muškarci'!$C$1:$E$116,2))</f>
      </c>
    </row>
    <row r="990" ht="14.25">
      <c r="F990" s="140">
        <f>IF(E990="","",VLOOKUP(E990,'Popis muškarci'!$C$1:$E$116,2))</f>
      </c>
    </row>
    <row r="991" ht="14.25">
      <c r="F991" s="140">
        <f>IF(E991="","",VLOOKUP(E991,'Popis muškarci'!$C$1:$E$116,2))</f>
      </c>
    </row>
    <row r="992" ht="14.25">
      <c r="F992" s="140">
        <f>IF(E992="","",VLOOKUP(E992,'Popis muškarci'!$C$1:$E$116,2))</f>
      </c>
    </row>
    <row r="993" ht="14.25">
      <c r="F993" s="140">
        <f>IF(E993="","",VLOOKUP(E993,'Popis muškarci'!$C$1:$E$116,2))</f>
      </c>
    </row>
    <row r="994" ht="14.25">
      <c r="F994" s="140">
        <f>IF(E994="","",VLOOKUP(E994,'Popis muškarci'!$C$1:$E$116,2))</f>
      </c>
    </row>
    <row r="995" ht="14.25">
      <c r="F995" s="140">
        <f>IF(E995="","",VLOOKUP(E995,'Popis muškarci'!$C$1:$E$116,2))</f>
      </c>
    </row>
    <row r="996" ht="14.25">
      <c r="F996" s="140">
        <f>IF(E996="","",VLOOKUP(E996,'Popis muškarci'!$C$1:$E$116,2))</f>
      </c>
    </row>
    <row r="997" ht="14.25">
      <c r="F997" s="140">
        <f>IF(E997="","",VLOOKUP(E997,'Popis muškarci'!$C$1:$E$116,2))</f>
      </c>
    </row>
    <row r="998" ht="14.25">
      <c r="F998" s="140">
        <f>IF(E998="","",VLOOKUP(E998,'Popis muškarci'!$C$1:$E$116,2))</f>
      </c>
    </row>
    <row r="999" ht="14.25">
      <c r="F999" s="140">
        <f>IF(E999="","",VLOOKUP(E999,'Popis muškarci'!$C$1:$E$116,2))</f>
      </c>
    </row>
    <row r="1000" ht="14.25">
      <c r="F1000" s="140">
        <f>IF(E1000="","",VLOOKUP(E1000,'Popis muškarci'!$C$1:$E$116,2))</f>
      </c>
    </row>
    <row r="1001" ht="14.25">
      <c r="F1001" s="140">
        <f>IF(E1001="","",VLOOKUP(E1001,'Popis muškarci'!$C$1:$E$116,2))</f>
      </c>
    </row>
    <row r="1002" ht="14.25">
      <c r="F1002" s="140">
        <f>IF(E1002="","",VLOOKUP(E1002,'Popis muškarci'!$C$1:$E$116,2))</f>
      </c>
    </row>
    <row r="1003" ht="14.25">
      <c r="F1003" s="140">
        <f>IF(E1003="","",VLOOKUP(E1003,'Popis muškarci'!$C$1:$E$116,2))</f>
      </c>
    </row>
    <row r="1004" ht="14.25">
      <c r="F1004" s="140">
        <f>IF(E1004="","",VLOOKUP(E1004,'Popis muškarci'!$C$1:$E$116,2))</f>
      </c>
    </row>
    <row r="1005" ht="14.25">
      <c r="F1005" s="140">
        <f>IF(E1005="","",VLOOKUP(E1005,'Popis muškarci'!$C$1:$E$116,2))</f>
      </c>
    </row>
    <row r="1006" ht="14.25">
      <c r="F1006" s="140">
        <f>IF(E1006="","",VLOOKUP(E1006,'Popis muškarci'!$C$1:$E$116,2))</f>
      </c>
    </row>
    <row r="1007" ht="14.25">
      <c r="F1007" s="140">
        <f>IF(E1007="","",VLOOKUP(E1007,'Popis muškarci'!$C$1:$E$116,2))</f>
      </c>
    </row>
    <row r="1008" ht="14.25">
      <c r="F1008" s="140">
        <f>IF(E1008="","",VLOOKUP(E1008,'Popis muškarci'!$C$1:$E$116,2))</f>
      </c>
    </row>
    <row r="1009" ht="14.25">
      <c r="F1009" s="140">
        <f>IF(E1009="","",VLOOKUP(E1009,'Popis muškarci'!$C$1:$E$116,2))</f>
      </c>
    </row>
    <row r="1010" ht="14.25">
      <c r="F1010" s="140">
        <f>IF(E1010="","",VLOOKUP(E1010,'Popis muškarci'!$C$1:$E$116,2))</f>
      </c>
    </row>
    <row r="1011" ht="14.25">
      <c r="F1011" s="140">
        <f>IF(E1011="","",VLOOKUP(E1011,'Popis muškarci'!$C$1:$E$116,2))</f>
      </c>
    </row>
    <row r="1012" ht="14.25">
      <c r="F1012" s="140">
        <f>IF(E1012="","",VLOOKUP(E1012,'Popis muškarci'!$C$1:$E$116,2))</f>
      </c>
    </row>
    <row r="1013" ht="14.25">
      <c r="F1013" s="140">
        <f>IF(E1013="","",VLOOKUP(E1013,'Popis muškarci'!$C$1:$E$116,2))</f>
      </c>
    </row>
    <row r="1014" ht="14.25">
      <c r="F1014" s="140">
        <f>IF(E1014="","",VLOOKUP(E1014,'Popis muškarci'!$C$1:$E$116,2))</f>
      </c>
    </row>
    <row r="1015" ht="14.25">
      <c r="F1015" s="140">
        <f>IF(E1015="","",VLOOKUP(E1015,'Popis muškarci'!$C$1:$E$116,2))</f>
      </c>
    </row>
    <row r="1016" ht="14.25">
      <c r="F1016" s="140">
        <f>IF(E1016="","",VLOOKUP(E1016,'Popis muškarci'!$C$1:$E$116,2))</f>
      </c>
    </row>
    <row r="1017" ht="14.25">
      <c r="F1017" s="140">
        <f>IF(E1017="","",VLOOKUP(E1017,'Popis muškarci'!$C$1:$E$116,2))</f>
      </c>
    </row>
    <row r="1018" ht="14.25">
      <c r="F1018" s="140">
        <f>IF(E1018="","",VLOOKUP(E1018,'Popis muškarci'!$C$1:$E$116,2))</f>
      </c>
    </row>
    <row r="1019" ht="14.25">
      <c r="F1019" s="140">
        <f>IF(E1019="","",VLOOKUP(E1019,'Popis muškarci'!$C$1:$E$116,2))</f>
      </c>
    </row>
    <row r="1020" ht="14.25">
      <c r="F1020" s="140">
        <f>IF(E1020="","",VLOOKUP(E1020,'Popis muškarci'!$C$1:$E$116,2))</f>
      </c>
    </row>
    <row r="1021" ht="14.25">
      <c r="F1021" s="140">
        <f>IF(E1021="","",VLOOKUP(E1021,'Popis muškarci'!$C$1:$E$116,2))</f>
      </c>
    </row>
    <row r="1022" ht="14.25">
      <c r="F1022" s="140">
        <f>IF(E1022="","",VLOOKUP(E1022,'Popis muškarci'!$C$1:$E$116,2))</f>
      </c>
    </row>
    <row r="1023" ht="14.25">
      <c r="F1023" s="140">
        <f>IF(E1023="","",VLOOKUP(E1023,'Popis muškarci'!$C$1:$E$116,2))</f>
      </c>
    </row>
    <row r="1024" ht="14.25">
      <c r="F1024" s="140">
        <f>IF(E1024="","",VLOOKUP(E1024,'Popis muškarci'!$C$1:$E$116,2))</f>
      </c>
    </row>
    <row r="1025" ht="14.25">
      <c r="F1025" s="140">
        <f>IF(E1025="","",VLOOKUP(E1025,'Popis muškarci'!$C$1:$E$116,2))</f>
      </c>
    </row>
    <row r="1026" ht="14.25">
      <c r="F1026" s="140">
        <f>IF(E1026="","",VLOOKUP(E1026,'Popis muškarci'!$C$1:$E$116,2))</f>
      </c>
    </row>
    <row r="1027" ht="14.25">
      <c r="F1027" s="140">
        <f>IF(E1027="","",VLOOKUP(E1027,'Popis muškarci'!$C$1:$E$116,2))</f>
      </c>
    </row>
    <row r="1028" ht="14.25">
      <c r="F1028" s="140">
        <f>IF(E1028="","",VLOOKUP(E1028,'Popis muškarci'!$C$1:$E$116,2))</f>
      </c>
    </row>
    <row r="1029" ht="14.25">
      <c r="F1029" s="140">
        <f>IF(E1029="","",VLOOKUP(E1029,'Popis muškarci'!$C$1:$E$116,2))</f>
      </c>
    </row>
    <row r="1030" ht="14.25">
      <c r="F1030" s="140">
        <f>IF(E1030="","",VLOOKUP(E1030,'Popis muškarci'!$C$1:$E$116,2))</f>
      </c>
    </row>
    <row r="1031" ht="14.25">
      <c r="F1031" s="140">
        <f>IF(E1031="","",VLOOKUP(E1031,'Popis muškarci'!$C$1:$E$116,2))</f>
      </c>
    </row>
    <row r="1032" ht="14.25">
      <c r="F1032" s="140">
        <f>IF(E1032="","",VLOOKUP(E1032,'Popis muškarci'!$C$1:$E$116,2))</f>
      </c>
    </row>
    <row r="1033" ht="14.25">
      <c r="F1033" s="140">
        <f>IF(E1033="","",VLOOKUP(E1033,'Popis muškarci'!$C$1:$E$116,2))</f>
      </c>
    </row>
    <row r="1034" ht="14.25">
      <c r="F1034" s="140">
        <f>IF(E1034="","",VLOOKUP(E1034,'Popis muškarci'!$C$1:$E$116,2))</f>
      </c>
    </row>
    <row r="1035" ht="14.25">
      <c r="F1035" s="140">
        <f>IF(E1035="","",VLOOKUP(E1035,'Popis muškarci'!$C$1:$E$116,2))</f>
      </c>
    </row>
    <row r="1036" ht="14.25">
      <c r="F1036" s="140">
        <f>IF(E1036="","",VLOOKUP(E1036,'Popis muškarci'!$C$1:$E$116,2))</f>
      </c>
    </row>
    <row r="1037" ht="14.25">
      <c r="F1037" s="140">
        <f>IF(E1037="","",VLOOKUP(E1037,'Popis muškarci'!$C$1:$E$116,2))</f>
      </c>
    </row>
    <row r="1038" ht="14.25">
      <c r="F1038" s="140">
        <f>IF(E1038="","",VLOOKUP(E1038,'Popis muškarci'!$C$1:$E$116,2))</f>
      </c>
    </row>
    <row r="1039" ht="14.25">
      <c r="F1039" s="140">
        <f>IF(E1039="","",VLOOKUP(E1039,'Popis muškarci'!$C$1:$E$116,2))</f>
      </c>
    </row>
    <row r="1040" ht="14.25">
      <c r="F1040" s="140">
        <f>IF(E1040="","",VLOOKUP(E1040,'Popis muškarci'!$C$1:$E$116,2))</f>
      </c>
    </row>
    <row r="1041" ht="14.25">
      <c r="F1041" s="140">
        <f>IF(E1041="","",VLOOKUP(E1041,'Popis muškarci'!$C$1:$E$116,2))</f>
      </c>
    </row>
    <row r="1042" ht="14.25">
      <c r="F1042" s="140">
        <f>IF(E1042="","",VLOOKUP(E1042,'Popis muškarci'!$C$1:$E$116,2))</f>
      </c>
    </row>
    <row r="1043" ht="14.25">
      <c r="F1043" s="140">
        <f>IF(E1043="","",VLOOKUP(E1043,'Popis muškarci'!$C$1:$E$116,2))</f>
      </c>
    </row>
    <row r="1044" ht="14.25">
      <c r="F1044" s="140">
        <f>IF(E1044="","",VLOOKUP(E1044,'Popis muškarci'!$C$1:$E$116,2))</f>
      </c>
    </row>
    <row r="1045" ht="14.25">
      <c r="F1045" s="140">
        <f>IF(E1045="","",VLOOKUP(E1045,'Popis muškarci'!$C$1:$E$116,2))</f>
      </c>
    </row>
    <row r="1046" ht="14.25">
      <c r="F1046" s="140">
        <f>IF(E1046="","",VLOOKUP(E1046,'Popis muškarci'!$C$1:$E$116,2))</f>
      </c>
    </row>
    <row r="1047" ht="14.25">
      <c r="F1047" s="140">
        <f>IF(E1047="","",VLOOKUP(E1047,'Popis muškarci'!$C$1:$E$116,2))</f>
      </c>
    </row>
    <row r="1048" ht="14.25">
      <c r="F1048" s="140">
        <f>IF(E1048="","",VLOOKUP(E1048,'Popis muškarci'!$C$1:$E$116,2))</f>
      </c>
    </row>
    <row r="1049" ht="14.25">
      <c r="F1049" s="140">
        <f>IF(E1049="","",VLOOKUP(E1049,'Popis muškarci'!$C$1:$E$116,2))</f>
      </c>
    </row>
    <row r="1050" ht="14.25">
      <c r="F1050" s="140">
        <f>IF(E1050="","",VLOOKUP(E1050,'Popis muškarci'!$C$1:$E$116,2))</f>
      </c>
    </row>
    <row r="1051" ht="14.25">
      <c r="F1051" s="140">
        <f>IF(E1051="","",VLOOKUP(E1051,'Popis muškarci'!$C$1:$E$116,2))</f>
      </c>
    </row>
    <row r="1052" ht="14.25">
      <c r="F1052" s="140">
        <f>IF(E1052="","",VLOOKUP(E1052,'Popis muškarci'!$C$1:$E$116,2))</f>
      </c>
    </row>
    <row r="1053" ht="14.25">
      <c r="F1053" s="140">
        <f>IF(E1053="","",VLOOKUP(E1053,'Popis muškarci'!$C$1:$E$116,2))</f>
      </c>
    </row>
    <row r="1054" ht="14.25">
      <c r="F1054" s="140">
        <f>IF(E1054="","",VLOOKUP(E1054,'Popis muškarci'!$C$1:$E$116,2))</f>
      </c>
    </row>
    <row r="1055" ht="14.25">
      <c r="F1055" s="140">
        <f>IF(E1055="","",VLOOKUP(E1055,'Popis muškarci'!$C$1:$E$116,2))</f>
      </c>
    </row>
    <row r="1056" ht="14.25">
      <c r="F1056" s="140">
        <f>IF(E1056="","",VLOOKUP(E1056,'Popis muškarci'!$C$1:$E$116,2))</f>
      </c>
    </row>
    <row r="1057" ht="14.25">
      <c r="F1057" s="140">
        <f>IF(E1057="","",VLOOKUP(E1057,'Popis muškarci'!$C$1:$E$116,2))</f>
      </c>
    </row>
    <row r="1058" ht="14.25">
      <c r="F1058" s="140">
        <f>IF(E1058="","",VLOOKUP(E1058,'Popis muškarci'!$C$1:$E$116,2))</f>
      </c>
    </row>
    <row r="1059" ht="14.25">
      <c r="F1059" s="140">
        <f>IF(E1059="","",VLOOKUP(E1059,'Popis muškarci'!$C$1:$E$116,2))</f>
      </c>
    </row>
    <row r="1060" ht="14.25">
      <c r="F1060" s="140">
        <f>IF(E1060="","",VLOOKUP(E1060,'Popis muškarci'!$C$1:$E$116,2))</f>
      </c>
    </row>
    <row r="1061" ht="14.25">
      <c r="F1061" s="140">
        <f>IF(E1061="","",VLOOKUP(E1061,'Popis muškarci'!$C$1:$E$116,2))</f>
      </c>
    </row>
    <row r="1062" ht="14.25">
      <c r="F1062" s="140">
        <f>IF(E1062="","",VLOOKUP(E1062,'Popis muškarci'!$C$1:$E$116,2))</f>
      </c>
    </row>
    <row r="1063" ht="14.25">
      <c r="F1063" s="140">
        <f>IF(E1063="","",VLOOKUP(E1063,'Popis muškarci'!$C$1:$E$116,2))</f>
      </c>
    </row>
    <row r="1064" ht="14.25">
      <c r="F1064" s="140">
        <f>IF(E1064="","",VLOOKUP(E1064,'Popis muškarci'!$C$1:$E$116,2))</f>
      </c>
    </row>
    <row r="1065" ht="14.25">
      <c r="F1065" s="140">
        <f>IF(E1065="","",VLOOKUP(E1065,'Popis muškarci'!$C$1:$E$116,2))</f>
      </c>
    </row>
    <row r="1066" ht="14.25">
      <c r="F1066" s="140">
        <f>IF(E1066="","",VLOOKUP(E1066,'Popis muškarci'!$C$1:$E$116,2))</f>
      </c>
    </row>
    <row r="1067" ht="14.25">
      <c r="F1067" s="140">
        <f>IF(E1067="","",VLOOKUP(E1067,'Popis muškarci'!$C$1:$E$116,2))</f>
      </c>
    </row>
    <row r="1068" ht="14.25">
      <c r="F1068" s="140">
        <f>IF(E1068="","",VLOOKUP(E1068,'Popis muškarci'!$C$1:$E$116,2))</f>
      </c>
    </row>
    <row r="1069" ht="14.25">
      <c r="F1069" s="140">
        <f>IF(E1069="","",VLOOKUP(E1069,'Popis muškarci'!$C$1:$E$116,2))</f>
      </c>
    </row>
    <row r="1070" ht="14.25">
      <c r="F1070" s="140">
        <f>IF(E1070="","",VLOOKUP(E1070,'Popis muškarci'!$C$1:$E$116,2))</f>
      </c>
    </row>
    <row r="1071" ht="14.25">
      <c r="F1071" s="140">
        <f>IF(E1071="","",VLOOKUP(E1071,'Popis muškarci'!$C$1:$E$116,2))</f>
      </c>
    </row>
    <row r="1072" ht="14.25">
      <c r="F1072" s="140">
        <f>IF(E1072="","",VLOOKUP(E1072,'Popis muškarci'!$C$1:$E$116,2))</f>
      </c>
    </row>
    <row r="1073" ht="14.25">
      <c r="F1073" s="140">
        <f>IF(E1073="","",VLOOKUP(E1073,'Popis muškarci'!$C$1:$E$116,2))</f>
      </c>
    </row>
    <row r="1074" ht="14.25">
      <c r="F1074" s="140">
        <f>IF(E1074="","",VLOOKUP(E1074,'Popis muškarci'!$C$1:$E$116,2))</f>
      </c>
    </row>
    <row r="1075" ht="14.25">
      <c r="F1075" s="140">
        <f>IF(E1075="","",VLOOKUP(E1075,'Popis muškarci'!$C$1:$E$116,2))</f>
      </c>
    </row>
    <row r="1076" ht="14.25">
      <c r="F1076" s="140">
        <f>IF(E1076="","",VLOOKUP(E1076,'Popis muškarci'!$C$1:$E$116,2))</f>
      </c>
    </row>
    <row r="1077" ht="14.25">
      <c r="F1077" s="140">
        <f>IF(E1077="","",VLOOKUP(E1077,'Popis muškarci'!$C$1:$E$116,2))</f>
      </c>
    </row>
    <row r="1078" ht="14.25">
      <c r="F1078" s="140">
        <f>IF(E1078="","",VLOOKUP(E1078,'Popis muškarci'!$C$1:$E$116,2))</f>
      </c>
    </row>
    <row r="1079" ht="14.25">
      <c r="F1079" s="140">
        <f>IF(E1079="","",VLOOKUP(E1079,'Popis muškarci'!$C$1:$E$116,2))</f>
      </c>
    </row>
    <row r="1080" ht="14.25">
      <c r="F1080" s="140">
        <f>IF(E1080="","",VLOOKUP(E1080,'Popis muškarci'!$C$1:$E$116,2))</f>
      </c>
    </row>
    <row r="1081" ht="14.25">
      <c r="F1081" s="140">
        <f>IF(E1081="","",VLOOKUP(E1081,'Popis muškarci'!$C$1:$E$116,2))</f>
      </c>
    </row>
    <row r="1082" ht="14.25">
      <c r="F1082" s="140">
        <f>IF(E1082="","",VLOOKUP(E1082,'Popis muškarci'!$C$1:$E$116,2))</f>
      </c>
    </row>
    <row r="1083" ht="14.25">
      <c r="F1083" s="140">
        <f>IF(E1083="","",VLOOKUP(E1083,'Popis muškarci'!$C$1:$E$116,2))</f>
      </c>
    </row>
    <row r="1084" ht="14.25">
      <c r="F1084" s="140">
        <f>IF(E1084="","",VLOOKUP(E1084,'Popis muškarci'!$C$1:$E$116,2))</f>
      </c>
    </row>
    <row r="1085" ht="14.25">
      <c r="F1085" s="140">
        <f>IF(E1085="","",VLOOKUP(E1085,'Popis muškarci'!$C$1:$E$116,2))</f>
      </c>
    </row>
    <row r="1086" ht="14.25">
      <c r="F1086" s="140">
        <f>IF(E1086="","",VLOOKUP(E1086,'Popis muškarci'!$C$1:$E$116,2))</f>
      </c>
    </row>
    <row r="1087" ht="14.25">
      <c r="F1087" s="140">
        <f>IF(E1087="","",VLOOKUP(E1087,'Popis muškarci'!$C$1:$E$116,2))</f>
      </c>
    </row>
    <row r="1088" ht="14.25">
      <c r="F1088" s="140">
        <f>IF(E1088="","",VLOOKUP(E1088,'Popis muškarci'!$C$1:$E$116,2))</f>
      </c>
    </row>
    <row r="1089" ht="14.25">
      <c r="F1089" s="140">
        <f>IF(E1089="","",VLOOKUP(E1089,'Popis muškarci'!$C$1:$E$116,2))</f>
      </c>
    </row>
    <row r="1090" ht="14.25">
      <c r="F1090" s="140">
        <f>IF(E1090="","",VLOOKUP(E1090,'Popis muškarci'!$C$1:$E$116,2))</f>
      </c>
    </row>
    <row r="1091" ht="14.25">
      <c r="F1091" s="140">
        <f>IF(E1091="","",VLOOKUP(E1091,'Popis muškarci'!$C$1:$E$116,2))</f>
      </c>
    </row>
    <row r="1092" ht="14.25">
      <c r="F1092" s="140">
        <f>IF(E1092="","",VLOOKUP(E1092,'Popis muškarci'!$C$1:$E$116,2))</f>
      </c>
    </row>
    <row r="1093" ht="14.25">
      <c r="F1093" s="140">
        <f>IF(E1093="","",VLOOKUP(E1093,'Popis muškarci'!$C$1:$E$116,2))</f>
      </c>
    </row>
    <row r="1094" ht="14.25">
      <c r="F1094" s="140">
        <f>IF(E1094="","",VLOOKUP(E1094,'Popis muškarci'!$C$1:$E$116,2))</f>
      </c>
    </row>
    <row r="1095" ht="14.25">
      <c r="F1095" s="140">
        <f>IF(E1095="","",VLOOKUP(E1095,'Popis muškarci'!$C$1:$E$116,2))</f>
      </c>
    </row>
    <row r="1096" ht="14.25">
      <c r="F1096" s="140">
        <f>IF(E1096="","",VLOOKUP(E1096,'Popis muškarci'!$C$1:$E$116,2))</f>
      </c>
    </row>
    <row r="1097" ht="14.25">
      <c r="F1097" s="140">
        <f>IF(E1097="","",VLOOKUP(E1097,'Popis muškarci'!$C$1:$E$116,2))</f>
      </c>
    </row>
    <row r="1098" ht="14.25">
      <c r="F1098" s="140">
        <f>IF(E1098="","",VLOOKUP(E1098,'Popis muškarci'!$C$1:$E$116,2))</f>
      </c>
    </row>
    <row r="1099" ht="14.25">
      <c r="F1099" s="140">
        <f>IF(E1099="","",VLOOKUP(E1099,'Popis muškarci'!$C$1:$E$116,2))</f>
      </c>
    </row>
    <row r="1100" ht="14.25">
      <c r="F1100" s="140">
        <f>IF(E1100="","",VLOOKUP(E1100,'Popis muškarci'!$C$1:$E$116,2))</f>
      </c>
    </row>
    <row r="1101" ht="14.25">
      <c r="F1101" s="140">
        <f>IF(E1101="","",VLOOKUP(E1101,'Popis muškarci'!$C$1:$E$116,2))</f>
      </c>
    </row>
    <row r="1102" ht="14.25">
      <c r="F1102" s="140">
        <f>IF(E1102="","",VLOOKUP(E1102,'Popis muškarci'!$C$1:$E$116,2))</f>
      </c>
    </row>
    <row r="1103" ht="14.25">
      <c r="F1103" s="140">
        <f>IF(E1103="","",VLOOKUP(E1103,'Popis muškarci'!$C$1:$E$116,2))</f>
      </c>
    </row>
    <row r="1104" ht="14.25">
      <c r="F1104" s="140">
        <f>IF(E1104="","",VLOOKUP(E1104,'Popis muškarci'!$C$1:$E$116,2))</f>
      </c>
    </row>
    <row r="1105" ht="14.25">
      <c r="F1105" s="140">
        <f>IF(E1105="","",VLOOKUP(E1105,'Popis muškarci'!$C$1:$E$116,2))</f>
      </c>
    </row>
    <row r="1106" ht="14.25">
      <c r="F1106" s="140">
        <f>IF(E1106="","",VLOOKUP(E1106,'Popis muškarci'!$C$1:$E$116,2))</f>
      </c>
    </row>
    <row r="1107" ht="14.25">
      <c r="F1107" s="140">
        <f>IF(E1107="","",VLOOKUP(E1107,'Popis muškarci'!$C$1:$E$116,2))</f>
      </c>
    </row>
    <row r="1108" ht="14.25">
      <c r="F1108" s="140">
        <f>IF(E1108="","",VLOOKUP(E1108,'Popis muškarci'!$C$1:$E$116,2))</f>
      </c>
    </row>
    <row r="1109" ht="14.25">
      <c r="F1109" s="140">
        <f>IF(E1109="","",VLOOKUP(E1109,'Popis muškarci'!$C$1:$E$116,2))</f>
      </c>
    </row>
    <row r="1110" ht="14.25">
      <c r="F1110" s="140">
        <f>IF(E1110="","",VLOOKUP(E1110,'Popis muškarci'!$C$1:$E$116,2))</f>
      </c>
    </row>
    <row r="1111" ht="14.25">
      <c r="F1111" s="140">
        <f>IF(E1111="","",VLOOKUP(E1111,'Popis muškarci'!$C$1:$E$116,2))</f>
      </c>
    </row>
    <row r="1112" ht="14.25">
      <c r="F1112" s="140">
        <f>IF(E1112="","",VLOOKUP(E1112,'Popis muškarci'!$C$1:$E$116,2))</f>
      </c>
    </row>
    <row r="1113" ht="14.25">
      <c r="F1113" s="140">
        <f>IF(E1113="","",VLOOKUP(E1113,'Popis muškarci'!$C$1:$E$116,2))</f>
      </c>
    </row>
    <row r="1114" ht="14.25">
      <c r="F1114" s="140">
        <f>IF(E1114="","",VLOOKUP(E1114,'Popis muškarci'!$C$1:$E$116,2))</f>
      </c>
    </row>
    <row r="1115" ht="14.25">
      <c r="F1115" s="140">
        <f>IF(E1115="","",VLOOKUP(E1115,'Popis muškarci'!$C$1:$E$116,2))</f>
      </c>
    </row>
    <row r="1116" ht="14.25">
      <c r="F1116" s="140">
        <f>IF(E1116="","",VLOOKUP(E1116,'Popis muškarci'!$C$1:$E$116,2))</f>
      </c>
    </row>
    <row r="1117" ht="14.25">
      <c r="F1117" s="140">
        <f>IF(E1117="","",VLOOKUP(E1117,'Popis muškarci'!$C$1:$E$116,2))</f>
      </c>
    </row>
    <row r="1118" ht="14.25">
      <c r="F1118" s="140">
        <f>IF(E1118="","",VLOOKUP(E1118,'Popis muškarci'!$C$1:$E$116,2))</f>
      </c>
    </row>
    <row r="1119" ht="14.25">
      <c r="F1119" s="140">
        <f>IF(E1119="","",VLOOKUP(E1119,'Popis muškarci'!$C$1:$E$116,2))</f>
      </c>
    </row>
    <row r="1120" ht="14.25">
      <c r="F1120" s="140">
        <f>IF(E1120="","",VLOOKUP(E1120,'Popis muškarci'!$C$1:$E$116,2))</f>
      </c>
    </row>
    <row r="1121" ht="14.25">
      <c r="F1121" s="140">
        <f>IF(E1121="","",VLOOKUP(E1121,'Popis muškarci'!$C$1:$E$116,2))</f>
      </c>
    </row>
    <row r="1122" ht="14.25">
      <c r="F1122" s="140">
        <f>IF(E1122="","",VLOOKUP(E1122,'Popis muškarci'!$C$1:$E$116,2))</f>
      </c>
    </row>
    <row r="1123" ht="14.25">
      <c r="F1123" s="140">
        <f>IF(E1123="","",VLOOKUP(E1123,'Popis muškarci'!$C$1:$E$116,2))</f>
      </c>
    </row>
    <row r="1124" ht="14.25">
      <c r="F1124" s="140">
        <f>IF(E1124="","",VLOOKUP(E1124,'Popis muškarci'!$C$1:$E$116,2))</f>
      </c>
    </row>
    <row r="1125" ht="14.25">
      <c r="F1125" s="140">
        <f>IF(E1125="","",VLOOKUP(E1125,'Popis muškarci'!$C$1:$E$116,2))</f>
      </c>
    </row>
    <row r="1126" ht="14.25">
      <c r="F1126" s="140">
        <f>IF(E1126="","",VLOOKUP(E1126,'Popis muškarci'!$C$1:$E$116,2))</f>
      </c>
    </row>
    <row r="1127" ht="14.25">
      <c r="F1127" s="140">
        <f>IF(E1127="","",VLOOKUP(E1127,'Popis muškarci'!$C$1:$E$116,2))</f>
      </c>
    </row>
    <row r="1128" ht="14.25">
      <c r="F1128" s="140">
        <f>IF(E1128="","",VLOOKUP(E1128,'Popis muškarci'!$C$1:$E$116,2))</f>
      </c>
    </row>
    <row r="1129" ht="14.25">
      <c r="F1129" s="140">
        <f>IF(E1129="","",VLOOKUP(E1129,'Popis muškarci'!$C$1:$E$116,2))</f>
      </c>
    </row>
    <row r="1130" ht="14.25">
      <c r="F1130" s="140">
        <f>IF(E1130="","",VLOOKUP(E1130,'Popis muškarci'!$C$1:$E$116,2))</f>
      </c>
    </row>
    <row r="1131" ht="14.25">
      <c r="F1131" s="140">
        <f>IF(E1131="","",VLOOKUP(E1131,'Popis muškarci'!$C$1:$E$116,2))</f>
      </c>
    </row>
    <row r="1132" ht="14.25">
      <c r="F1132" s="140">
        <f>IF(E1132="","",VLOOKUP(E1132,'Popis muškarci'!$C$1:$E$116,2))</f>
      </c>
    </row>
    <row r="1133" ht="14.25">
      <c r="F1133" s="140">
        <f>IF(E1133="","",VLOOKUP(E1133,'Popis muškarci'!$C$1:$E$116,2))</f>
      </c>
    </row>
    <row r="1134" ht="14.25">
      <c r="F1134" s="140">
        <f>IF(E1134="","",VLOOKUP(E1134,'Popis muškarci'!$C$1:$E$116,2))</f>
      </c>
    </row>
    <row r="1135" ht="14.25">
      <c r="F1135" s="140">
        <f>IF(E1135="","",VLOOKUP(E1135,'Popis muškarci'!$C$1:$E$116,2))</f>
      </c>
    </row>
    <row r="1136" ht="14.25">
      <c r="F1136" s="140">
        <f>IF(E1136="","",VLOOKUP(E1136,'Popis muškarci'!$C$1:$E$116,2))</f>
      </c>
    </row>
    <row r="1137" ht="14.25">
      <c r="F1137" s="140">
        <f>IF(E1137="","",VLOOKUP(E1137,'Popis muškarci'!$C$1:$E$116,2))</f>
      </c>
    </row>
    <row r="1138" ht="14.25">
      <c r="F1138" s="140">
        <f>IF(E1138="","",VLOOKUP(E1138,'Popis muškarci'!$C$1:$E$116,2))</f>
      </c>
    </row>
    <row r="1139" ht="14.25">
      <c r="F1139" s="140">
        <f>IF(E1139="","",VLOOKUP(E1139,'Popis muškarci'!$C$1:$E$116,2))</f>
      </c>
    </row>
    <row r="1140" ht="14.25">
      <c r="F1140" s="140">
        <f>IF(E1140="","",VLOOKUP(E1140,'Popis muškarci'!$C$1:$E$116,2))</f>
      </c>
    </row>
    <row r="1141" ht="14.25">
      <c r="F1141" s="140">
        <f>IF(E1141="","",VLOOKUP(E1141,'Popis muškarci'!$C$1:$E$116,2))</f>
      </c>
    </row>
    <row r="1142" ht="14.25">
      <c r="F1142" s="140">
        <f>IF(E1142="","",VLOOKUP(E1142,'Popis muškarci'!$C$1:$E$116,2))</f>
      </c>
    </row>
    <row r="1143" ht="14.25">
      <c r="F1143" s="140">
        <f>IF(E1143="","",VLOOKUP(E1143,'Popis muškarci'!$C$1:$E$116,2))</f>
      </c>
    </row>
    <row r="1144" ht="14.25">
      <c r="F1144" s="140">
        <f>IF(E1144="","",VLOOKUP(E1144,'Popis muškarci'!$C$1:$E$116,2))</f>
      </c>
    </row>
    <row r="1145" ht="14.25">
      <c r="F1145" s="140">
        <f>IF(E1145="","",VLOOKUP(E1145,'Popis muškarci'!$C$1:$E$116,2))</f>
      </c>
    </row>
    <row r="1146" ht="14.25">
      <c r="F1146" s="140">
        <f>IF(E1146="","",VLOOKUP(E1146,'Popis muškarci'!$C$1:$E$116,2))</f>
      </c>
    </row>
    <row r="1147" ht="14.25">
      <c r="F1147" s="140">
        <f>IF(E1147="","",VLOOKUP(E1147,'Popis muškarci'!$C$1:$E$116,2))</f>
      </c>
    </row>
    <row r="1148" ht="14.25">
      <c r="F1148" s="140">
        <f>IF(E1148="","",VLOOKUP(E1148,'Popis muškarci'!$C$1:$E$116,2))</f>
      </c>
    </row>
    <row r="1149" ht="14.25">
      <c r="F1149" s="140">
        <f>IF(E1149="","",VLOOKUP(E1149,'Popis muškarci'!$C$1:$E$116,2))</f>
      </c>
    </row>
    <row r="1150" ht="14.25">
      <c r="F1150" s="140">
        <f>IF(E1150="","",VLOOKUP(E1150,'Popis muškarci'!$C$1:$E$116,2))</f>
      </c>
    </row>
    <row r="1151" ht="14.25">
      <c r="F1151" s="140">
        <f>IF(E1151="","",VLOOKUP(E1151,'Popis muškarci'!$C$1:$E$116,2))</f>
      </c>
    </row>
    <row r="1152" ht="14.25">
      <c r="F1152" s="140">
        <f>IF(E1152="","",VLOOKUP(E1152,'Popis muškarci'!$C$1:$E$116,2))</f>
      </c>
    </row>
    <row r="1153" ht="14.25">
      <c r="F1153" s="140">
        <f>IF(E1153="","",VLOOKUP(E1153,'Popis muškarci'!$C$1:$E$116,2))</f>
      </c>
    </row>
    <row r="1154" ht="14.25">
      <c r="F1154" s="140">
        <f>IF(E1154="","",VLOOKUP(E1154,'Popis muškarci'!$C$1:$E$116,2))</f>
      </c>
    </row>
    <row r="1155" ht="14.25">
      <c r="F1155" s="140">
        <f>IF(E1155="","",VLOOKUP(E1155,'Popis muškarci'!$C$1:$E$116,2))</f>
      </c>
    </row>
    <row r="1156" ht="14.25">
      <c r="F1156" s="140">
        <f>IF(E1156="","",VLOOKUP(E1156,'Popis muškarci'!$C$1:$E$116,2))</f>
      </c>
    </row>
    <row r="1157" ht="14.25">
      <c r="F1157" s="140">
        <f>IF(E1157="","",VLOOKUP(E1157,'Popis muškarci'!$C$1:$E$116,2))</f>
      </c>
    </row>
    <row r="1158" ht="14.25">
      <c r="F1158" s="140">
        <f>IF(E1158="","",VLOOKUP(E1158,'Popis muškarci'!$C$1:$E$116,2))</f>
      </c>
    </row>
    <row r="1159" ht="14.25">
      <c r="F1159" s="140">
        <f>IF(E1159="","",VLOOKUP(E1159,'Popis muškarci'!$C$1:$E$116,2))</f>
      </c>
    </row>
    <row r="1160" ht="14.25">
      <c r="F1160" s="140">
        <f>IF(E1160="","",VLOOKUP(E1160,'Popis muškarci'!$C$1:$E$116,2))</f>
      </c>
    </row>
    <row r="1161" ht="14.25">
      <c r="F1161" s="140">
        <f>IF(E1161="","",VLOOKUP(E1161,'Popis muškarci'!$C$1:$E$116,2))</f>
      </c>
    </row>
    <row r="1162" ht="14.25">
      <c r="F1162" s="140">
        <f>IF(E1162="","",VLOOKUP(E1162,'Popis muškarci'!$C$1:$E$116,2))</f>
      </c>
    </row>
    <row r="1163" ht="14.25">
      <c r="F1163" s="140">
        <f>IF(E1163="","",VLOOKUP(E1163,'Popis muškarci'!$C$1:$E$116,2))</f>
      </c>
    </row>
    <row r="1164" ht="14.25">
      <c r="F1164" s="140">
        <f>IF(E1164="","",VLOOKUP(E1164,'Popis muškarci'!$C$1:$E$116,2))</f>
      </c>
    </row>
    <row r="1165" ht="14.25">
      <c r="F1165" s="140">
        <f>IF(E1165="","",VLOOKUP(E1165,'Popis muškarci'!$C$1:$E$116,2))</f>
      </c>
    </row>
    <row r="1166" ht="14.25">
      <c r="F1166" s="140">
        <f>IF(E1166="","",VLOOKUP(E1166,'Popis muškarci'!$C$1:$E$116,2))</f>
      </c>
    </row>
    <row r="1167" ht="14.25">
      <c r="F1167" s="140">
        <f>IF(E1167="","",VLOOKUP(E1167,'Popis muškarci'!$C$1:$E$116,2))</f>
      </c>
    </row>
    <row r="1168" ht="14.25">
      <c r="F1168" s="140">
        <f>IF(E1168="","",VLOOKUP(E1168,'Popis muškarci'!$C$1:$E$116,2))</f>
      </c>
    </row>
    <row r="1169" ht="14.25">
      <c r="F1169" s="140">
        <f>IF(E1169="","",VLOOKUP(E1169,'Popis muškarci'!$C$1:$E$116,2))</f>
      </c>
    </row>
    <row r="1170" ht="14.25">
      <c r="F1170" s="140">
        <f>IF(E1170="","",VLOOKUP(E1170,'Popis muškarci'!$C$1:$E$116,2))</f>
      </c>
    </row>
    <row r="1171" ht="14.25">
      <c r="F1171" s="140">
        <f>IF(E1171="","",VLOOKUP(E1171,'Popis muškarci'!$C$1:$E$116,2))</f>
      </c>
    </row>
    <row r="1172" ht="14.25">
      <c r="F1172" s="140">
        <f>IF(E1172="","",VLOOKUP(E1172,'Popis muškarci'!$C$1:$E$116,2))</f>
      </c>
    </row>
    <row r="1173" ht="14.25">
      <c r="F1173" s="140">
        <f>IF(E1173="","",VLOOKUP(E1173,'Popis muškarci'!$C$1:$E$116,2))</f>
      </c>
    </row>
    <row r="1174" ht="14.25">
      <c r="F1174" s="140">
        <f>IF(E1174="","",VLOOKUP(E1174,'Popis muškarci'!$C$1:$E$116,2))</f>
      </c>
    </row>
    <row r="1175" ht="14.25">
      <c r="F1175" s="140">
        <f>IF(E1175="","",VLOOKUP(E1175,'Popis muškarci'!$C$1:$E$116,2))</f>
      </c>
    </row>
    <row r="1176" ht="14.25">
      <c r="F1176" s="140">
        <f>IF(E1176="","",VLOOKUP(E1176,'Popis muškarci'!$C$1:$E$116,2))</f>
      </c>
    </row>
    <row r="1177" ht="14.25">
      <c r="F1177" s="140">
        <f>IF(E1177="","",VLOOKUP(E1177,'Popis muškarci'!$C$1:$E$116,2))</f>
      </c>
    </row>
    <row r="1178" ht="14.25">
      <c r="F1178" s="140">
        <f>IF(E1178="","",VLOOKUP(E1178,'Popis muškarci'!$C$1:$E$116,2))</f>
      </c>
    </row>
    <row r="1179" ht="14.25">
      <c r="F1179" s="140">
        <f>IF(E1179="","",VLOOKUP(E1179,'Popis muškarci'!$C$1:$E$116,2))</f>
      </c>
    </row>
    <row r="1180" ht="14.25">
      <c r="F1180" s="140">
        <f>IF(E1180="","",VLOOKUP(E1180,'Popis muškarci'!$C$1:$E$116,2))</f>
      </c>
    </row>
    <row r="1181" ht="14.25">
      <c r="F1181" s="140">
        <f>IF(E1181="","",VLOOKUP(E1181,'Popis muškarci'!$C$1:$E$116,2))</f>
      </c>
    </row>
    <row r="1182" ht="14.25">
      <c r="F1182" s="140">
        <f>IF(E1182="","",VLOOKUP(E1182,'Popis muškarci'!$C$1:$E$116,2))</f>
      </c>
    </row>
    <row r="1183" ht="14.25">
      <c r="F1183" s="140">
        <f>IF(E1183="","",VLOOKUP(E1183,'Popis muškarci'!$C$1:$E$116,2))</f>
      </c>
    </row>
    <row r="1184" ht="14.25">
      <c r="F1184" s="140">
        <f>IF(E1184="","",VLOOKUP(E1184,'Popis muškarci'!$C$1:$E$116,2))</f>
      </c>
    </row>
    <row r="1185" ht="14.25">
      <c r="F1185" s="140">
        <f>IF(E1185="","",VLOOKUP(E1185,'Popis muškarci'!$C$1:$E$116,2))</f>
      </c>
    </row>
    <row r="1186" ht="14.25">
      <c r="F1186" s="140">
        <f>IF(E1186="","",VLOOKUP(E1186,'Popis muškarci'!$C$1:$E$116,2))</f>
      </c>
    </row>
    <row r="1187" ht="14.25">
      <c r="F1187" s="140">
        <f>IF(E1187="","",VLOOKUP(E1187,'Popis muškarci'!$C$1:$E$116,2))</f>
      </c>
    </row>
    <row r="1188" ht="14.25">
      <c r="F1188" s="140">
        <f>IF(E1188="","",VLOOKUP(E1188,'Popis muškarci'!$C$1:$E$116,2))</f>
      </c>
    </row>
    <row r="1189" ht="14.25">
      <c r="F1189" s="140">
        <f>IF(E1189="","",VLOOKUP(E1189,'Popis muškarci'!$C$1:$E$116,2))</f>
      </c>
    </row>
    <row r="1190" ht="14.25">
      <c r="F1190" s="140">
        <f>IF(E1190="","",VLOOKUP(E1190,'Popis muškarci'!$C$1:$E$116,2))</f>
      </c>
    </row>
    <row r="1191" ht="14.25">
      <c r="F1191" s="140">
        <f>IF(E1191="","",VLOOKUP(E1191,'Popis muškarci'!$C$1:$E$116,2))</f>
      </c>
    </row>
    <row r="1192" ht="14.25">
      <c r="F1192" s="140">
        <f>IF(E1192="","",VLOOKUP(E1192,'Popis muškarci'!$C$1:$E$116,2))</f>
      </c>
    </row>
    <row r="1193" ht="14.25">
      <c r="F1193" s="140">
        <f>IF(E1193="","",VLOOKUP(E1193,'Popis muškarci'!$C$1:$E$116,2))</f>
      </c>
    </row>
    <row r="1194" ht="14.25">
      <c r="F1194" s="140">
        <f>IF(E1194="","",VLOOKUP(E1194,'Popis muškarci'!$C$1:$E$116,2))</f>
      </c>
    </row>
    <row r="1195" ht="14.25">
      <c r="F1195" s="140">
        <f>IF(E1195="","",VLOOKUP(E1195,'Popis muškarci'!$C$1:$E$116,2))</f>
      </c>
    </row>
    <row r="1196" ht="14.25">
      <c r="F1196" s="140">
        <f>IF(E1196="","",VLOOKUP(E1196,'Popis muškarci'!$C$1:$E$116,2))</f>
      </c>
    </row>
    <row r="1197" ht="14.25">
      <c r="F1197" s="140">
        <f>IF(E1197="","",VLOOKUP(E1197,'Popis muškarci'!$C$1:$E$116,2))</f>
      </c>
    </row>
    <row r="1198" ht="14.25">
      <c r="F1198" s="140">
        <f>IF(E1198="","",VLOOKUP(E1198,'Popis muškarci'!$C$1:$E$116,2))</f>
      </c>
    </row>
    <row r="1199" ht="14.25">
      <c r="F1199" s="140">
        <f>IF(E1199="","",VLOOKUP(E1199,'Popis muškarci'!$C$1:$E$116,2))</f>
      </c>
    </row>
    <row r="1200" ht="14.25">
      <c r="F1200" s="140">
        <f>IF(E1200="","",VLOOKUP(E1200,'Popis muškarci'!$C$1:$E$116,2))</f>
      </c>
    </row>
    <row r="1201" ht="14.25">
      <c r="F1201" s="140">
        <f>IF(E1201="","",VLOOKUP(E1201,'Popis muškarci'!$C$1:$E$116,2))</f>
      </c>
    </row>
    <row r="1202" ht="14.25">
      <c r="F1202" s="140">
        <f>IF(E1202="","",VLOOKUP(E1202,'Popis muškarci'!$C$1:$E$116,2))</f>
      </c>
    </row>
    <row r="1203" ht="14.25">
      <c r="F1203" s="140">
        <f>IF(E1203="","",VLOOKUP(E1203,'Popis muškarci'!$C$1:$E$116,2))</f>
      </c>
    </row>
    <row r="1204" ht="14.25">
      <c r="F1204" s="140">
        <f>IF(E1204="","",VLOOKUP(E1204,'Popis muškarci'!$C$1:$E$116,2))</f>
      </c>
    </row>
    <row r="1205" ht="14.25">
      <c r="F1205" s="140">
        <f>IF(E1205="","",VLOOKUP(E1205,'Popis muškarci'!$C$1:$E$116,2))</f>
      </c>
    </row>
    <row r="1206" ht="14.25">
      <c r="F1206" s="140">
        <f>IF(E1206="","",VLOOKUP(E1206,'Popis muškarci'!$C$1:$E$116,2))</f>
      </c>
    </row>
    <row r="1207" ht="14.25">
      <c r="F1207" s="140">
        <f>IF(E1207="","",VLOOKUP(E1207,'Popis muškarci'!$C$1:$E$116,2))</f>
      </c>
    </row>
    <row r="1208" ht="14.25">
      <c r="F1208" s="140">
        <f>IF(E1208="","",VLOOKUP(E1208,'Popis muškarci'!$C$1:$E$116,2))</f>
      </c>
    </row>
    <row r="1209" ht="14.25">
      <c r="F1209" s="140">
        <f>IF(E1209="","",VLOOKUP(E1209,'Popis muškarci'!$C$1:$E$116,2))</f>
      </c>
    </row>
    <row r="1210" ht="14.25">
      <c r="F1210" s="140">
        <f>IF(E1210="","",VLOOKUP(E1210,'Popis muškarci'!$C$1:$E$116,2))</f>
      </c>
    </row>
    <row r="1211" ht="14.25">
      <c r="F1211" s="140">
        <f>IF(E1211="","",VLOOKUP(E1211,'Popis muškarci'!$C$1:$E$116,2))</f>
      </c>
    </row>
    <row r="1212" ht="14.25">
      <c r="F1212" s="140">
        <f>IF(E1212="","",VLOOKUP(E1212,'Popis muškarci'!$C$1:$E$116,2))</f>
      </c>
    </row>
    <row r="1213" ht="14.25">
      <c r="F1213" s="140">
        <f>IF(E1213="","",VLOOKUP(E1213,'Popis muškarci'!$C$1:$E$116,2))</f>
      </c>
    </row>
    <row r="1214" ht="14.25">
      <c r="F1214" s="140">
        <f>IF(E1214="","",VLOOKUP(E1214,'Popis muškarci'!$C$1:$E$116,2))</f>
      </c>
    </row>
    <row r="1215" ht="14.25">
      <c r="F1215" s="140">
        <f>IF(E1215="","",VLOOKUP(E1215,'Popis muškarci'!$C$1:$E$116,2))</f>
      </c>
    </row>
    <row r="1216" ht="14.25">
      <c r="F1216" s="140">
        <f>IF(E1216="","",VLOOKUP(E1216,'Popis muškarci'!$C$1:$E$116,2))</f>
      </c>
    </row>
    <row r="1217" ht="14.25">
      <c r="F1217" s="140">
        <f>IF(E1217="","",VLOOKUP(E1217,'Popis muškarci'!$C$1:$E$116,2))</f>
      </c>
    </row>
    <row r="1218" ht="14.25">
      <c r="F1218" s="140">
        <f>IF(E1218="","",VLOOKUP(E1218,'Popis muškarci'!$C$1:$E$116,2))</f>
      </c>
    </row>
    <row r="1219" ht="14.25">
      <c r="F1219" s="140">
        <f>IF(E1219="","",VLOOKUP(E1219,'Popis muškarci'!$C$1:$E$116,2))</f>
      </c>
    </row>
    <row r="1220" ht="14.25">
      <c r="F1220" s="140">
        <f>IF(E1220="","",VLOOKUP(E1220,'Popis muškarci'!$C$1:$E$116,2))</f>
      </c>
    </row>
    <row r="1221" ht="14.25">
      <c r="F1221" s="140">
        <f>IF(E1221="","",VLOOKUP(E1221,'Popis muškarci'!$C$1:$E$116,2))</f>
      </c>
    </row>
    <row r="1222" ht="14.25">
      <c r="F1222" s="140">
        <f>IF(E1222="","",VLOOKUP(E1222,'Popis muškarci'!$C$1:$E$116,2))</f>
      </c>
    </row>
    <row r="1223" ht="14.25">
      <c r="F1223" s="140">
        <f>IF(E1223="","",VLOOKUP(E1223,'Popis muškarci'!$C$1:$E$116,2))</f>
      </c>
    </row>
    <row r="1224" ht="14.25">
      <c r="F1224" s="140">
        <f>IF(E1224="","",VLOOKUP(E1224,'Popis muškarci'!$C$1:$E$116,2))</f>
      </c>
    </row>
    <row r="1225" ht="14.25">
      <c r="F1225" s="140">
        <f>IF(E1225="","",VLOOKUP(E1225,'Popis muškarci'!$C$1:$E$116,2))</f>
      </c>
    </row>
    <row r="1226" ht="14.25">
      <c r="F1226" s="140">
        <f>IF(E1226="","",VLOOKUP(E1226,'Popis muškarci'!$C$1:$E$116,2))</f>
      </c>
    </row>
    <row r="1227" ht="14.25">
      <c r="F1227" s="140">
        <f>IF(E1227="","",VLOOKUP(E1227,'Popis muškarci'!$C$1:$E$116,2))</f>
      </c>
    </row>
    <row r="1228" ht="14.25">
      <c r="F1228" s="140">
        <f>IF(E1228="","",VLOOKUP(E1228,'Popis muškarci'!$C$1:$E$116,2))</f>
      </c>
    </row>
    <row r="1229" ht="14.25">
      <c r="F1229" s="140">
        <f>IF(E1229="","",VLOOKUP(E1229,'Popis muškarci'!$C$1:$E$116,2))</f>
      </c>
    </row>
    <row r="1230" ht="14.25">
      <c r="F1230" s="140">
        <f>IF(E1230="","",VLOOKUP(E1230,'Popis muškarci'!$C$1:$E$116,2))</f>
      </c>
    </row>
    <row r="1231" ht="14.25">
      <c r="F1231" s="140">
        <f>IF(E1231="","",VLOOKUP(E1231,'Popis muškarci'!$C$1:$E$116,2))</f>
      </c>
    </row>
    <row r="1232" ht="14.25">
      <c r="F1232" s="140">
        <f>IF(E1232="","",VLOOKUP(E1232,'Popis muškarci'!$C$1:$E$116,2))</f>
      </c>
    </row>
    <row r="1233" ht="14.25">
      <c r="F1233" s="140">
        <f>IF(E1233="","",VLOOKUP(E1233,'Popis muškarci'!$C$1:$E$116,2))</f>
      </c>
    </row>
    <row r="1234" ht="14.25">
      <c r="F1234" s="140">
        <f>IF(E1234="","",VLOOKUP(E1234,'Popis muškarci'!$C$1:$E$116,2))</f>
      </c>
    </row>
    <row r="1235" ht="14.25">
      <c r="F1235" s="140">
        <f>IF(E1235="","",VLOOKUP(E1235,'Popis muškarci'!$C$1:$E$116,2))</f>
      </c>
    </row>
    <row r="1236" ht="14.25">
      <c r="F1236" s="140">
        <f>IF(E1236="","",VLOOKUP(E1236,'Popis muškarci'!$C$1:$E$116,2))</f>
      </c>
    </row>
    <row r="1237" ht="14.25">
      <c r="F1237" s="140">
        <f>IF(E1237="","",VLOOKUP(E1237,'Popis muškarci'!$C$1:$E$116,2))</f>
      </c>
    </row>
    <row r="1238" ht="14.25">
      <c r="F1238" s="140">
        <f>IF(E1238="","",VLOOKUP(E1238,'Popis muškarci'!$C$1:$E$116,2))</f>
      </c>
    </row>
    <row r="1239" ht="14.25">
      <c r="F1239" s="140">
        <f>IF(E1239="","",VLOOKUP(E1239,'Popis muškarci'!$C$1:$E$116,2))</f>
      </c>
    </row>
    <row r="1240" ht="14.25">
      <c r="F1240" s="140">
        <f>IF(E1240="","",VLOOKUP(E1240,'Popis muškarci'!$C$1:$E$116,2))</f>
      </c>
    </row>
    <row r="1241" ht="14.25">
      <c r="F1241" s="140">
        <f>IF(E1241="","",VLOOKUP(E1241,'Popis muškarci'!$C$1:$E$116,2))</f>
      </c>
    </row>
    <row r="1242" ht="14.25">
      <c r="F1242" s="140">
        <f>IF(E1242="","",VLOOKUP(E1242,'Popis muškarci'!$C$1:$E$116,2))</f>
      </c>
    </row>
    <row r="1243" ht="14.25">
      <c r="F1243" s="140">
        <f>IF(E1243="","",VLOOKUP(E1243,'Popis muškarci'!$C$1:$E$116,2))</f>
      </c>
    </row>
    <row r="1244" ht="14.25">
      <c r="F1244" s="140">
        <f>IF(E1244="","",VLOOKUP(E1244,'Popis muškarci'!$C$1:$E$116,2))</f>
      </c>
    </row>
    <row r="1245" ht="14.25">
      <c r="F1245" s="140">
        <f>IF(E1245="","",VLOOKUP(E1245,'Popis muškarci'!$C$1:$E$116,2))</f>
      </c>
    </row>
    <row r="1246" ht="14.25">
      <c r="F1246" s="140">
        <f>IF(E1246="","",VLOOKUP(E1246,'Popis muškarci'!$C$1:$E$116,2))</f>
      </c>
    </row>
    <row r="1247" ht="14.25">
      <c r="F1247" s="140">
        <f>IF(E1247="","",VLOOKUP(E1247,'Popis muškarci'!$C$1:$E$116,2))</f>
      </c>
    </row>
    <row r="1248" ht="14.25">
      <c r="F1248" s="140">
        <f>IF(E1248="","",VLOOKUP(E1248,'Popis muškarci'!$C$1:$E$116,2))</f>
      </c>
    </row>
    <row r="1249" ht="14.25">
      <c r="F1249" s="140">
        <f>IF(E1249="","",VLOOKUP(E1249,'Popis muškarci'!$C$1:$E$116,2))</f>
      </c>
    </row>
    <row r="1250" ht="14.25">
      <c r="F1250" s="140">
        <f>IF(E1250="","",VLOOKUP(E1250,'Popis muškarci'!$C$1:$E$116,2))</f>
      </c>
    </row>
    <row r="1251" ht="14.25">
      <c r="F1251" s="140">
        <f>IF(E1251="","",VLOOKUP(E1251,'Popis muškarci'!$C$1:$E$116,2))</f>
      </c>
    </row>
    <row r="1252" ht="14.25">
      <c r="F1252" s="140">
        <f>IF(E1252="","",VLOOKUP(E1252,'Popis muškarci'!$C$1:$E$116,2))</f>
      </c>
    </row>
    <row r="1253" ht="14.25">
      <c r="F1253" s="140">
        <f>IF(E1253="","",VLOOKUP(E1253,'Popis muškarci'!$C$1:$E$116,2))</f>
      </c>
    </row>
    <row r="1254" ht="14.25">
      <c r="F1254" s="140">
        <f>IF(E1254="","",VLOOKUP(E1254,'Popis muškarci'!$C$1:$E$116,2))</f>
      </c>
    </row>
    <row r="1255" ht="14.25">
      <c r="F1255" s="140">
        <f>IF(E1255="","",VLOOKUP(E1255,'Popis muškarci'!$C$1:$E$116,2))</f>
      </c>
    </row>
    <row r="1256" ht="14.25">
      <c r="F1256" s="140">
        <f>IF(E1256="","",VLOOKUP(E1256,'Popis muškarci'!$C$1:$E$116,2))</f>
      </c>
    </row>
    <row r="1257" ht="14.25">
      <c r="F1257" s="140">
        <f>IF(E1257="","",VLOOKUP(E1257,'Popis muškarci'!$C$1:$E$116,2))</f>
      </c>
    </row>
    <row r="1258" ht="14.25">
      <c r="F1258" s="140">
        <f>IF(E1258="","",VLOOKUP(E1258,'Popis muškarci'!$C$1:$E$116,2))</f>
      </c>
    </row>
    <row r="1259" ht="14.25">
      <c r="F1259" s="140">
        <f>IF(E1259="","",VLOOKUP(E1259,'Popis muškarci'!$C$1:$E$116,2))</f>
      </c>
    </row>
    <row r="1260" ht="14.25">
      <c r="F1260" s="140">
        <f>IF(E1260="","",VLOOKUP(E1260,'Popis muškarci'!$C$1:$E$116,2))</f>
      </c>
    </row>
    <row r="1261" ht="14.25">
      <c r="F1261" s="140">
        <f>IF(E1261="","",VLOOKUP(E1261,'Popis muškarci'!$C$1:$E$116,2))</f>
      </c>
    </row>
    <row r="1262" ht="14.25">
      <c r="F1262" s="140">
        <f>IF(E1262="","",VLOOKUP(E1262,'Popis muškarci'!$C$1:$E$116,2))</f>
      </c>
    </row>
    <row r="1263" ht="14.25">
      <c r="F1263" s="140">
        <f>IF(E1263="","",VLOOKUP(E1263,'Popis muškarci'!$C$1:$E$116,2))</f>
      </c>
    </row>
    <row r="1264" ht="14.25">
      <c r="F1264" s="140">
        <f>IF(E1264="","",VLOOKUP(E1264,'Popis muškarci'!$C$1:$E$116,2))</f>
      </c>
    </row>
    <row r="1265" ht="14.25">
      <c r="F1265" s="140">
        <f>IF(E1265="","",VLOOKUP(E1265,'Popis muškarci'!$C$1:$E$116,2))</f>
      </c>
    </row>
    <row r="1266" ht="14.25">
      <c r="F1266" s="140">
        <f>IF(E1266="","",VLOOKUP(E1266,'Popis muškarci'!$C$1:$E$116,2))</f>
      </c>
    </row>
    <row r="1267" ht="14.25">
      <c r="F1267" s="140">
        <f>IF(E1267="","",VLOOKUP(E1267,'Popis muškarci'!$C$1:$E$116,2))</f>
      </c>
    </row>
    <row r="1268" ht="14.25">
      <c r="F1268" s="140">
        <f>IF(E1268="","",VLOOKUP(E1268,'Popis muškarci'!$C$1:$E$116,2))</f>
      </c>
    </row>
    <row r="1269" ht="14.25">
      <c r="F1269" s="140">
        <f>IF(E1269="","",VLOOKUP(E1269,'Popis muškarci'!$C$1:$E$116,2))</f>
      </c>
    </row>
    <row r="1270" ht="14.25">
      <c r="F1270" s="140">
        <f>IF(E1270="","",VLOOKUP(E1270,'Popis muškarci'!$C$1:$E$116,2))</f>
      </c>
    </row>
    <row r="1271" ht="14.25">
      <c r="F1271" s="140">
        <f>IF(E1271="","",VLOOKUP(E1271,'Popis muškarci'!$C$1:$E$116,2))</f>
      </c>
    </row>
    <row r="1272" ht="14.25">
      <c r="F1272" s="140">
        <f>IF(E1272="","",VLOOKUP(E1272,'Popis muškarci'!$C$1:$E$116,2))</f>
      </c>
    </row>
    <row r="1273" ht="14.25">
      <c r="F1273" s="140">
        <f>IF(E1273="","",VLOOKUP(E1273,'Popis muškarci'!$C$1:$E$116,2))</f>
      </c>
    </row>
    <row r="1274" ht="14.25">
      <c r="F1274" s="140">
        <f>IF(E1274="","",VLOOKUP(E1274,'Popis muškarci'!$C$1:$E$116,2))</f>
      </c>
    </row>
    <row r="1275" ht="14.25">
      <c r="F1275" s="140">
        <f>IF(E1275="","",VLOOKUP(E1275,'Popis muškarci'!$C$1:$E$116,2))</f>
      </c>
    </row>
    <row r="1276" ht="14.25">
      <c r="F1276" s="140">
        <f>IF(E1276="","",VLOOKUP(E1276,'Popis muškarci'!$C$1:$E$116,2))</f>
      </c>
    </row>
    <row r="1277" ht="14.25">
      <c r="F1277" s="140">
        <f>IF(E1277="","",VLOOKUP(E1277,'Popis muškarci'!$C$1:$E$116,2))</f>
      </c>
    </row>
    <row r="1278" ht="14.25">
      <c r="F1278" s="140">
        <f>IF(E1278="","",VLOOKUP(E1278,'Popis muškarci'!$C$1:$E$116,2))</f>
      </c>
    </row>
    <row r="1279" ht="14.25">
      <c r="F1279" s="140">
        <f>IF(E1279="","",VLOOKUP(E1279,'Popis muškarci'!$C$1:$E$116,2))</f>
      </c>
    </row>
    <row r="1280" ht="14.25">
      <c r="F1280" s="140">
        <f>IF(E1280="","",VLOOKUP(E1280,'Popis muškarci'!$C$1:$E$116,2))</f>
      </c>
    </row>
    <row r="1281" ht="14.25">
      <c r="F1281" s="140">
        <f>IF(E1281="","",VLOOKUP(E1281,'Popis muškarci'!$C$1:$E$116,2))</f>
      </c>
    </row>
    <row r="1282" ht="14.25">
      <c r="F1282" s="140">
        <f>IF(E1282="","",VLOOKUP(E1282,'Popis muškarci'!$C$1:$E$116,2))</f>
      </c>
    </row>
    <row r="1283" ht="14.25">
      <c r="F1283" s="140">
        <f>IF(E1283="","",VLOOKUP(E1283,'Popis muškarci'!$C$1:$E$116,2))</f>
      </c>
    </row>
    <row r="1284" ht="14.25">
      <c r="F1284" s="140">
        <f>IF(E1284="","",VLOOKUP(E1284,'Popis muškarci'!$C$1:$E$116,2))</f>
      </c>
    </row>
    <row r="1285" ht="14.25">
      <c r="F1285" s="140">
        <f>IF(E1285="","",VLOOKUP(E1285,'Popis muškarci'!$C$1:$E$116,2))</f>
      </c>
    </row>
    <row r="1286" ht="14.25">
      <c r="F1286" s="140">
        <f>IF(E1286="","",VLOOKUP(E1286,'Popis muškarci'!$C$1:$E$116,2))</f>
      </c>
    </row>
    <row r="1287" ht="14.25">
      <c r="F1287" s="140">
        <f>IF(E1287="","",VLOOKUP(E1287,'Popis muškarci'!$C$1:$E$116,2))</f>
      </c>
    </row>
    <row r="1288" ht="14.25">
      <c r="F1288" s="140">
        <f>IF(E1288="","",VLOOKUP(E1288,'Popis muškarci'!$C$1:$E$116,2))</f>
      </c>
    </row>
    <row r="1289" ht="14.25">
      <c r="F1289" s="140">
        <f>IF(E1289="","",VLOOKUP(E1289,'Popis muškarci'!$C$1:$E$116,2))</f>
      </c>
    </row>
    <row r="1290" ht="14.25">
      <c r="F1290" s="140">
        <f>IF(E1290="","",VLOOKUP(E1290,'Popis muškarci'!$C$1:$E$116,2))</f>
      </c>
    </row>
    <row r="1291" ht="14.25">
      <c r="F1291" s="140">
        <f>IF(E1291="","",VLOOKUP(E1291,'Popis muškarci'!$C$1:$E$116,2))</f>
      </c>
    </row>
    <row r="1292" ht="14.25">
      <c r="F1292" s="140">
        <f>IF(E1292="","",VLOOKUP(E1292,'Popis muškarci'!$C$1:$E$116,2))</f>
      </c>
    </row>
    <row r="1293" ht="14.25">
      <c r="F1293" s="140">
        <f>IF(E1293="","",VLOOKUP(E1293,'Popis muškarci'!$C$1:$E$116,2))</f>
      </c>
    </row>
    <row r="1294" ht="14.25">
      <c r="F1294" s="140">
        <f>IF(E1294="","",VLOOKUP(E1294,'Popis muškarci'!$C$1:$E$116,2))</f>
      </c>
    </row>
    <row r="1295" ht="14.25">
      <c r="F1295" s="140">
        <f>IF(E1295="","",VLOOKUP(E1295,'Popis muškarci'!$C$1:$E$116,2))</f>
      </c>
    </row>
    <row r="1296" ht="14.25">
      <c r="F1296" s="140">
        <f>IF(E1296="","",VLOOKUP(E1296,'Popis muškarci'!$C$1:$E$116,2))</f>
      </c>
    </row>
    <row r="1297" ht="14.25">
      <c r="F1297" s="140">
        <f>IF(E1297="","",VLOOKUP(E1297,'Popis muškarci'!$C$1:$E$116,2))</f>
      </c>
    </row>
    <row r="1298" ht="14.25">
      <c r="F1298" s="140">
        <f>IF(E1298="","",VLOOKUP(E1298,'Popis muškarci'!$C$1:$E$116,2))</f>
      </c>
    </row>
    <row r="1299" ht="14.25">
      <c r="F1299" s="140">
        <f>IF(E1299="","",VLOOKUP(E1299,'Popis muškarci'!$C$1:$E$116,2))</f>
      </c>
    </row>
    <row r="1300" ht="14.25">
      <c r="F1300" s="140">
        <f>IF(E1300="","",VLOOKUP(E1300,'Popis muškarci'!$C$1:$E$116,2))</f>
      </c>
    </row>
    <row r="1301" ht="14.25">
      <c r="F1301" s="140">
        <f>IF(E1301="","",VLOOKUP(E1301,'Popis muškarci'!$C$1:$E$116,2))</f>
      </c>
    </row>
    <row r="1302" ht="14.25">
      <c r="F1302" s="140">
        <f>IF(E1302="","",VLOOKUP(E1302,'Popis muškarci'!$C$1:$E$116,2))</f>
      </c>
    </row>
    <row r="1303" ht="14.25">
      <c r="F1303" s="140">
        <f>IF(E1303="","",VLOOKUP(E1303,'Popis muškarci'!$C$1:$E$116,2))</f>
      </c>
    </row>
    <row r="1304" ht="14.25">
      <c r="F1304" s="140">
        <f>IF(E1304="","",VLOOKUP(E1304,'Popis muškarci'!$C$1:$E$116,2))</f>
      </c>
    </row>
    <row r="1305" ht="14.25">
      <c r="F1305" s="140">
        <f>IF(E1305="","",VLOOKUP(E1305,'Popis muškarci'!$C$1:$E$116,2))</f>
      </c>
    </row>
    <row r="1306" ht="14.25">
      <c r="F1306" s="140">
        <f>IF(E1306="","",VLOOKUP(E1306,'Popis muškarci'!$C$1:$E$116,2))</f>
      </c>
    </row>
    <row r="1307" ht="14.25">
      <c r="F1307" s="140">
        <f>IF(E1307="","",VLOOKUP(E1307,'Popis muškarci'!$C$1:$E$116,2))</f>
      </c>
    </row>
    <row r="1308" ht="14.25">
      <c r="F1308" s="140">
        <f>IF(E1308="","",VLOOKUP(E1308,'Popis muškarci'!$C$1:$E$116,2))</f>
      </c>
    </row>
    <row r="1309" ht="14.25">
      <c r="F1309" s="140">
        <f>IF(E1309="","",VLOOKUP(E1309,'Popis muškarci'!$C$1:$E$116,2))</f>
      </c>
    </row>
    <row r="1310" ht="14.25">
      <c r="F1310" s="140">
        <f>IF(E1310="","",VLOOKUP(E1310,'Popis muškarci'!$C$1:$E$116,2))</f>
      </c>
    </row>
    <row r="1311" ht="14.25">
      <c r="F1311" s="140">
        <f>IF(E1311="","",VLOOKUP(E1311,'Popis muškarci'!$C$1:$E$116,2))</f>
      </c>
    </row>
    <row r="1312" ht="14.25">
      <c r="F1312" s="140">
        <f>IF(E1312="","",VLOOKUP(E1312,'Popis muškarci'!$C$1:$E$116,2))</f>
      </c>
    </row>
    <row r="1313" ht="14.25">
      <c r="F1313" s="140">
        <f>IF(E1313="","",VLOOKUP(E1313,'Popis muškarci'!$C$1:$E$116,2))</f>
      </c>
    </row>
    <row r="1314" ht="14.25">
      <c r="F1314" s="140">
        <f>IF(E1314="","",VLOOKUP(E1314,'Popis muškarci'!$C$1:$E$116,2))</f>
      </c>
    </row>
    <row r="1315" ht="14.25">
      <c r="F1315" s="140">
        <f>IF(E1315="","",VLOOKUP(E1315,'Popis muškarci'!$C$1:$E$116,2))</f>
      </c>
    </row>
    <row r="1316" ht="14.25">
      <c r="F1316" s="140">
        <f>IF(E1316="","",VLOOKUP(E1316,'Popis muškarci'!$C$1:$E$116,2))</f>
      </c>
    </row>
    <row r="1317" ht="14.25">
      <c r="F1317" s="140">
        <f>IF(E1317="","",VLOOKUP(E1317,'Popis muškarci'!$C$1:$E$116,2))</f>
      </c>
    </row>
    <row r="1318" ht="14.25">
      <c r="F1318" s="140">
        <f>IF(E1318="","",VLOOKUP(E1318,'Popis muškarci'!$C$1:$E$116,2))</f>
      </c>
    </row>
    <row r="1319" ht="14.25">
      <c r="F1319" s="140">
        <f>IF(E1319="","",VLOOKUP(E1319,'Popis muškarci'!$C$1:$E$116,2))</f>
      </c>
    </row>
    <row r="1320" ht="14.25">
      <c r="F1320" s="140">
        <f>IF(E1320="","",VLOOKUP(E1320,'Popis muškarci'!$C$1:$E$116,2))</f>
      </c>
    </row>
    <row r="1321" ht="14.25">
      <c r="F1321" s="140">
        <f>IF(E1321="","",VLOOKUP(E1321,'Popis muškarci'!$C$1:$E$116,2))</f>
      </c>
    </row>
    <row r="1322" ht="14.25">
      <c r="F1322" s="140">
        <f>IF(E1322="","",VLOOKUP(E1322,'Popis muškarci'!$C$1:$E$116,2))</f>
      </c>
    </row>
    <row r="1323" ht="14.25">
      <c r="F1323" s="140">
        <f>IF(E1323="","",VLOOKUP(E1323,'Popis muškarci'!$C$1:$E$116,2))</f>
      </c>
    </row>
    <row r="1324" ht="14.25">
      <c r="F1324" s="140">
        <f>IF(E1324="","",VLOOKUP(E1324,'Popis muškarci'!$C$1:$E$116,2))</f>
      </c>
    </row>
    <row r="1325" ht="14.25">
      <c r="F1325" s="140">
        <f>IF(E1325="","",VLOOKUP(E1325,'Popis muškarci'!$C$1:$E$116,2))</f>
      </c>
    </row>
    <row r="1326" ht="14.25">
      <c r="F1326" s="140">
        <f>IF(E1326="","",VLOOKUP(E1326,'Popis muškarci'!$C$1:$E$116,2))</f>
      </c>
    </row>
    <row r="1327" ht="14.25">
      <c r="F1327" s="140">
        <f>IF(E1327="","",VLOOKUP(E1327,'Popis muškarci'!$C$1:$E$116,2))</f>
      </c>
    </row>
    <row r="1328" ht="14.25">
      <c r="F1328" s="140">
        <f>IF(E1328="","",VLOOKUP(E1328,'Popis muškarci'!$C$1:$E$116,2))</f>
      </c>
    </row>
    <row r="1329" ht="14.25">
      <c r="F1329" s="140">
        <f>IF(E1329="","",VLOOKUP(E1329,'Popis muškarci'!$C$1:$E$116,2))</f>
      </c>
    </row>
    <row r="1330" ht="14.25">
      <c r="F1330" s="140">
        <f>IF(E1330="","",VLOOKUP(E1330,'Popis muškarci'!$C$1:$E$116,2))</f>
      </c>
    </row>
    <row r="1331" ht="14.25">
      <c r="F1331" s="140">
        <f>IF(E1331="","",VLOOKUP(E1331,'Popis muškarci'!$C$1:$E$116,2))</f>
      </c>
    </row>
    <row r="1332" ht="14.25">
      <c r="F1332" s="140">
        <f>IF(E1332="","",VLOOKUP(E1332,'Popis muškarci'!$C$1:$E$116,2))</f>
      </c>
    </row>
    <row r="1333" ht="14.25">
      <c r="F1333" s="140">
        <f>IF(E1333="","",VLOOKUP(E1333,'Popis muškarci'!$C$1:$E$116,2))</f>
      </c>
    </row>
    <row r="1334" ht="14.25">
      <c r="F1334" s="140">
        <f>IF(E1334="","",VLOOKUP(E1334,'Popis muškarci'!$C$1:$E$116,2))</f>
      </c>
    </row>
    <row r="1335" ht="14.25">
      <c r="F1335" s="140">
        <f>IF(E1335="","",VLOOKUP(E1335,'Popis muškarci'!$C$1:$E$116,2))</f>
      </c>
    </row>
    <row r="1336" ht="14.25">
      <c r="F1336" s="140">
        <f>IF(E1336="","",VLOOKUP(E1336,'Popis muškarci'!$C$1:$E$116,2))</f>
      </c>
    </row>
    <row r="1337" ht="14.25">
      <c r="F1337" s="140">
        <f>IF(E1337="","",VLOOKUP(E1337,'Popis muškarci'!$C$1:$E$116,2))</f>
      </c>
    </row>
    <row r="1338" ht="14.25">
      <c r="F1338" s="140">
        <f>IF(E1338="","",VLOOKUP(E1338,'Popis muškarci'!$C$1:$E$116,2))</f>
      </c>
    </row>
    <row r="1339" ht="14.25">
      <c r="F1339" s="140">
        <f>IF(E1339="","",VLOOKUP(E1339,'Popis muškarci'!$C$1:$E$116,2))</f>
      </c>
    </row>
    <row r="1340" ht="14.25">
      <c r="F1340" s="140">
        <f>IF(E1340="","",VLOOKUP(E1340,'Popis muškarci'!$C$1:$E$116,2))</f>
      </c>
    </row>
    <row r="1341" ht="14.25">
      <c r="F1341" s="140">
        <f>IF(E1341="","",VLOOKUP(E1341,'Popis muškarci'!$C$1:$E$116,2))</f>
      </c>
    </row>
    <row r="1342" ht="14.25">
      <c r="F1342" s="140">
        <f>IF(E1342="","",VLOOKUP(E1342,'Popis muškarci'!$C$1:$E$116,2))</f>
      </c>
    </row>
    <row r="1343" ht="14.25">
      <c r="F1343" s="140">
        <f>IF(E1343="","",VLOOKUP(E1343,'Popis muškarci'!$C$1:$E$116,2))</f>
      </c>
    </row>
    <row r="1344" ht="14.25">
      <c r="F1344" s="140">
        <f>IF(E1344="","",VLOOKUP(E1344,'Popis muškarci'!$C$1:$E$116,2))</f>
      </c>
    </row>
    <row r="1345" ht="14.25">
      <c r="F1345" s="140">
        <f>IF(E1345="","",VLOOKUP(E1345,'Popis muškarci'!$C$1:$E$116,2))</f>
      </c>
    </row>
    <row r="1346" ht="14.25">
      <c r="F1346" s="140">
        <f>IF(E1346="","",VLOOKUP(E1346,'Popis muškarci'!$C$1:$E$116,2))</f>
      </c>
    </row>
    <row r="1347" ht="14.25">
      <c r="F1347" s="140">
        <f>IF(E1347="","",VLOOKUP(E1347,'Popis muškarci'!$C$1:$E$116,2))</f>
      </c>
    </row>
    <row r="1348" ht="14.25">
      <c r="F1348" s="140">
        <f>IF(E1348="","",VLOOKUP(E1348,'Popis muškarci'!$C$1:$E$116,2))</f>
      </c>
    </row>
    <row r="1349" ht="14.25">
      <c r="F1349" s="140">
        <f>IF(E1349="","",VLOOKUP(E1349,'Popis muškarci'!$C$1:$E$116,2))</f>
      </c>
    </row>
    <row r="1350" ht="14.25">
      <c r="F1350" s="140">
        <f>IF(E1350="","",VLOOKUP(E1350,'Popis muškarci'!$C$1:$E$116,2))</f>
      </c>
    </row>
    <row r="1351" ht="14.25">
      <c r="F1351" s="140">
        <f>IF(E1351="","",VLOOKUP(E1351,'Popis muškarci'!$C$1:$E$116,2))</f>
      </c>
    </row>
    <row r="1352" ht="14.25">
      <c r="F1352" s="140">
        <f>IF(E1352="","",VLOOKUP(E1352,'Popis muškarci'!$C$1:$E$116,2))</f>
      </c>
    </row>
    <row r="1353" ht="14.25">
      <c r="F1353" s="140">
        <f>IF(E1353="","",VLOOKUP(E1353,'Popis muškarci'!$C$1:$E$116,2))</f>
      </c>
    </row>
    <row r="1354" ht="14.25">
      <c r="F1354" s="140">
        <f>IF(E1354="","",VLOOKUP(E1354,'Popis muškarci'!$C$1:$E$116,2))</f>
      </c>
    </row>
    <row r="1355" ht="14.25">
      <c r="F1355" s="140">
        <f>IF(E1355="","",VLOOKUP(E1355,'Popis muškarci'!$C$1:$E$116,2))</f>
      </c>
    </row>
    <row r="1356" ht="14.25">
      <c r="F1356" s="140">
        <f>IF(E1356="","",VLOOKUP(E1356,'Popis muškarci'!$C$1:$E$116,2))</f>
      </c>
    </row>
    <row r="1357" ht="14.25">
      <c r="F1357" s="140">
        <f>IF(E1357="","",VLOOKUP(E1357,'Popis muškarci'!$C$1:$E$116,2))</f>
      </c>
    </row>
    <row r="1358" ht="14.25">
      <c r="F1358" s="140">
        <f>IF(E1358="","",VLOOKUP(E1358,'Popis muškarci'!$C$1:$E$116,2))</f>
      </c>
    </row>
    <row r="1359" ht="14.25">
      <c r="F1359" s="140">
        <f>IF(E1359="","",VLOOKUP(E1359,'Popis muškarci'!$C$1:$E$116,2))</f>
      </c>
    </row>
    <row r="1360" ht="14.25">
      <c r="F1360" s="140">
        <f>IF(E1360="","",VLOOKUP(E1360,'Popis muškarci'!$C$1:$E$116,2))</f>
      </c>
    </row>
    <row r="1361" ht="14.25">
      <c r="F1361" s="140">
        <f>IF(E1361="","",VLOOKUP(E1361,'Popis muškarci'!$C$1:$E$116,2))</f>
      </c>
    </row>
    <row r="1362" ht="14.25">
      <c r="F1362" s="140">
        <f>IF(E1362="","",VLOOKUP(E1362,'Popis muškarci'!$C$1:$E$116,2))</f>
      </c>
    </row>
    <row r="1363" ht="14.25">
      <c r="F1363" s="140">
        <f>IF(E1363="","",VLOOKUP(E1363,'Popis muškarci'!$C$1:$E$116,2))</f>
      </c>
    </row>
    <row r="1364" ht="14.25">
      <c r="F1364" s="140">
        <f>IF(E1364="","",VLOOKUP(E1364,'Popis muškarci'!$C$1:$E$116,2))</f>
      </c>
    </row>
    <row r="1365" ht="14.25">
      <c r="F1365" s="140">
        <f>IF(E1365="","",VLOOKUP(E1365,'Popis muškarci'!$C$1:$E$116,2))</f>
      </c>
    </row>
    <row r="1366" ht="14.25">
      <c r="F1366" s="140">
        <f>IF(E1366="","",VLOOKUP(E1366,'Popis muškarci'!$C$1:$E$116,2))</f>
      </c>
    </row>
    <row r="1367" ht="14.25">
      <c r="F1367" s="140">
        <f>IF(E1367="","",VLOOKUP(E1367,'Popis muškarci'!$C$1:$E$116,2))</f>
      </c>
    </row>
    <row r="1368" ht="14.25">
      <c r="F1368" s="140">
        <f>IF(E1368="","",VLOOKUP(E1368,'Popis muškarci'!$C$1:$E$116,2))</f>
      </c>
    </row>
    <row r="1369" ht="14.25">
      <c r="F1369" s="140">
        <f>IF(E1369="","",VLOOKUP(E1369,'Popis muškarci'!$C$1:$E$116,2))</f>
      </c>
    </row>
    <row r="1370" ht="14.25">
      <c r="F1370" s="140">
        <f>IF(E1370="","",VLOOKUP(E1370,'Popis muškarci'!$C$1:$E$116,2))</f>
      </c>
    </row>
    <row r="1371" ht="14.25">
      <c r="F1371" s="140">
        <f>IF(E1371="","",VLOOKUP(E1371,'Popis muškarci'!$C$1:$E$116,2))</f>
      </c>
    </row>
    <row r="1372" ht="14.25">
      <c r="F1372" s="140">
        <f>IF(E1372="","",VLOOKUP(E1372,'Popis muškarci'!$C$1:$E$116,2))</f>
      </c>
    </row>
    <row r="1373" ht="14.25">
      <c r="F1373" s="140">
        <f>IF(E1373="","",VLOOKUP(E1373,'Popis muškarci'!$C$1:$E$116,2))</f>
      </c>
    </row>
    <row r="1374" ht="14.25">
      <c r="F1374" s="140">
        <f>IF(E1374="","",VLOOKUP(E1374,'Popis muškarci'!$C$1:$E$116,2))</f>
      </c>
    </row>
    <row r="1375" ht="14.25">
      <c r="F1375" s="140">
        <f>IF(E1375="","",VLOOKUP(E1375,'Popis muškarci'!$C$1:$E$116,2))</f>
      </c>
    </row>
    <row r="1376" ht="14.25">
      <c r="F1376" s="140">
        <f>IF(E1376="","",VLOOKUP(E1376,'Popis muškarci'!$C$1:$E$116,2))</f>
      </c>
    </row>
    <row r="1377" ht="14.25">
      <c r="F1377" s="140">
        <f>IF(E1377="","",VLOOKUP(E1377,'Popis muškarci'!$C$1:$E$116,2))</f>
      </c>
    </row>
    <row r="1378" ht="14.25">
      <c r="F1378" s="140">
        <f>IF(E1378="","",VLOOKUP(E1378,'Popis muškarci'!$C$1:$E$116,2))</f>
      </c>
    </row>
    <row r="1379" ht="14.25">
      <c r="F1379" s="140">
        <f>IF(E1379="","",VLOOKUP(E1379,'Popis muškarci'!$C$1:$E$116,2))</f>
      </c>
    </row>
  </sheetData>
  <sheetProtection/>
  <conditionalFormatting sqref="F5">
    <cfRule type="cellIs" priority="1" dxfId="14" operator="equal" stopIfTrue="1">
      <formula>0</formula>
    </cfRule>
  </conditionalFormatting>
  <conditionalFormatting sqref="F6 F8:F10 F12:F16 F18:F23 F25:F29 F31:F34 F36:F40 F42:F45 F47:F49 F51:F53 F55:F56 F58:F60 F62:F65 F67:F72 F74:F78 F80:F82 F84:F86 F88:F90 F92:F96 F98:F99 F101:F102 F104:F106 F108:F111 F113:F118 F120:F123 F125:F126 F128:F130 F132:F133 F135:F137 F139:F141 F143:F145 F147:F149 F151:F157 F159:F160 F162:F164 F166:F169 F171:F173 F175:F178 F180:F181 F183:F185 F187:F188 F190:F193 F195:F196 F198:F200 F202:F206 F208:F211 F213:F214 F216:F219 F221:F223 F225:F228 F230:F234 F236:F238 F240:F242 F244:F245 F247:F249 F251:F254 F256:F260 F262:F263 F265:F268 F270:F272 F274:F276 F278:F284 F286:F288 F290:F291 F293:F294 F296:F297 F299:F300 F302:F305 F307:F308 F310:F311 F313:F314 F316:F318 F320:F322 F324:F325 F327:F330 F332:F334 F336:F338 F340:F342 F344:F346 F349:F350 F352:F353 F355:F357 F359:F361 F363:F364 F366:F371 F373:F374 F376:F381 F383:F387 F389:F391 F393:F395 F397:F399 F401:F402 F404:F406 F408:F410 F412:F413 F415:F416 F418:F421 F423:F424 F426:F427 F429:F430 F432:F434 F436:F439 F441:F443 F445:F446 F448:F449 F451:F452 F454:F455 F457:F458 F460:F462 F464:F469 F471:F476 F478:F479 F481:F486 F488:F491 F493:F497 F499:F502 F504:F505 F507:F508 F510:F511 F513:F515 F517:F520 F522:F525 F527:F530 F532:F538 F540:F542 F544:F549 F551:F552 F554:F555 F557:F558 F560:F561 F563:F566 F568:F571 F573:F577 F579:F582 F584:F587 F589:F592 F594:F597 F599:F600 F602:F603 F605:F606 F608:F610 F612:F613 F615:F617 F619:F621 F623:F628 F630:F632 F634:F636 F638:F640 F642:F643 F645:F646 F648:F650 F652:F653 F655:F659 F661:F663 F665:F669 F671:F674 F676:F680 F682:F684 F686:F687 F689:F691 F693:F694 F696:F700 F702:F703 F705:F706 F708:F710 F712:F713 F715:F718 F720:F721 F723:F725 F727:F730 F732 F734:F736 F738:F746 F748:F752 F754:F755 F757:F758 F760:F762 F764 F766:F767 F769 F771:F773 F775:F776 F778:F779 F781:F783 F785 F787:F788 F790:F791 F793:F1379">
    <cfRule type="cellIs" priority="2" dxfId="14" operator="equal" stopIfTrue="1">
      <formula>0</formula>
    </cfRule>
  </conditionalFormatting>
  <printOptions/>
  <pageMargins left="0.39305555555555555" right="0.39305555555555555" top="0.7479166666666667" bottom="0.7479166666666667" header="0.5111111111111111" footer="0.5111111111111111"/>
  <pageSetup horizontalDpi="30066" verticalDpi="30066" orientation="portrait" paperSize="9"/>
  <rowBreaks count="12" manualBreakCount="12">
    <brk id="45" max="255" man="1"/>
    <brk id="105" max="255" man="1"/>
    <brk id="144" max="255" man="1"/>
    <brk id="248" max="255" man="1"/>
    <brk id="304" max="255" man="1"/>
    <brk id="360" max="255" man="1"/>
    <brk id="420" max="255" man="1"/>
    <brk id="461" max="255" man="1"/>
    <brk id="514" max="255" man="1"/>
    <brk id="565" max="255" man="1"/>
    <brk id="674" max="255" man="1"/>
    <brk id="7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35"/>
  <sheetViews>
    <sheetView zoomScale="115" zoomScaleNormal="115" zoomScalePageLayoutView="0" workbookViewId="0" topLeftCell="A1">
      <pane ySplit="2" topLeftCell="A335" activePane="bottomLeft" state="frozen"/>
      <selection pane="topLeft" activeCell="A1" sqref="A1"/>
      <selection pane="bottomLeft" activeCell="P337" sqref="P337"/>
    </sheetView>
  </sheetViews>
  <sheetFormatPr defaultColWidth="8.7109375" defaultRowHeight="15" outlineLevelRow="2"/>
  <cols>
    <col min="1" max="1" width="8.7109375" style="11" bestFit="1" customWidth="1"/>
    <col min="2" max="2" width="9.57421875" style="205" customWidth="1"/>
    <col min="3" max="3" width="7.140625" style="11" customWidth="1"/>
    <col min="4" max="4" width="8.7109375" style="43" hidden="1" customWidth="1"/>
    <col min="5" max="5" width="22.421875" style="17" customWidth="1"/>
    <col min="6" max="6" width="14.28125" style="17" customWidth="1"/>
    <col min="7" max="7" width="11.421875" style="18" customWidth="1"/>
    <col min="8" max="9" width="12.7109375" style="43" customWidth="1"/>
    <col min="10" max="14" width="9.140625" style="11" hidden="1" customWidth="1"/>
    <col min="15" max="15" width="11.140625" style="11" customWidth="1"/>
    <col min="16" max="16" width="8.7109375" style="11" bestFit="1" customWidth="1"/>
    <col min="17" max="16384" width="8.7109375" style="11" customWidth="1"/>
  </cols>
  <sheetData>
    <row r="1" spans="1:16" ht="25.5">
      <c r="A1" s="144" t="s">
        <v>175</v>
      </c>
      <c r="B1" s="134"/>
      <c r="C1" s="133"/>
      <c r="D1" s="134"/>
      <c r="E1" s="145"/>
      <c r="F1" s="145"/>
      <c r="G1" s="146"/>
      <c r="H1" s="134"/>
      <c r="I1" s="134"/>
      <c r="J1" s="4"/>
      <c r="K1" s="4"/>
      <c r="L1" s="4"/>
      <c r="M1" s="4"/>
      <c r="N1" s="1"/>
      <c r="O1" s="1"/>
      <c r="P1" s="1"/>
    </row>
    <row r="2" spans="1:16" ht="14.25">
      <c r="A2" s="131" t="s">
        <v>63</v>
      </c>
      <c r="B2" s="127" t="s">
        <v>5</v>
      </c>
      <c r="C2" s="127" t="s">
        <v>64</v>
      </c>
      <c r="D2" s="127" t="s">
        <v>3</v>
      </c>
      <c r="E2" s="127" t="s">
        <v>65</v>
      </c>
      <c r="F2" s="127" t="s">
        <v>66</v>
      </c>
      <c r="G2" s="127" t="s">
        <v>67</v>
      </c>
      <c r="H2" s="127" t="s">
        <v>68</v>
      </c>
      <c r="I2" s="127" t="s">
        <v>69</v>
      </c>
      <c r="J2" s="147"/>
      <c r="K2" s="147"/>
      <c r="L2" s="4"/>
      <c r="M2" s="4"/>
      <c r="N2" s="1"/>
      <c r="O2" s="1"/>
      <c r="P2" s="1"/>
    </row>
    <row r="3" spans="1:16" ht="15" customHeight="1">
      <c r="A3" s="19" t="s">
        <v>176</v>
      </c>
      <c r="B3" s="203"/>
      <c r="C3" s="20"/>
      <c r="D3" s="41"/>
      <c r="E3" s="21"/>
      <c r="F3" s="21"/>
      <c r="G3" s="22"/>
      <c r="H3" s="41"/>
      <c r="I3" s="41"/>
      <c r="J3" s="4"/>
      <c r="K3" s="4"/>
      <c r="L3" s="4"/>
      <c r="M3" s="4"/>
      <c r="N3" s="1"/>
      <c r="O3"/>
      <c r="P3" s="1"/>
    </row>
    <row r="4" spans="1:16" ht="15" customHeight="1" outlineLevel="1">
      <c r="A4" s="23" t="s">
        <v>177</v>
      </c>
      <c r="B4" s="204"/>
      <c r="C4" s="24"/>
      <c r="D4" s="42"/>
      <c r="E4" s="25"/>
      <c r="F4" s="25"/>
      <c r="G4" s="26"/>
      <c r="H4" s="42"/>
      <c r="I4" s="42"/>
      <c r="J4"/>
      <c r="K4" s="4"/>
      <c r="L4" s="4"/>
      <c r="M4"/>
      <c r="N4" s="1"/>
      <c r="O4" s="1"/>
      <c r="P4" s="1"/>
    </row>
    <row r="5" spans="3:16" ht="15" customHeight="1" outlineLevel="1">
      <c r="C5" s="138"/>
      <c r="E5" s="11"/>
      <c r="F5" s="140">
        <f>IF(E5="","",VLOOKUP(E5,'Popis žene'!$C$2:$E$51,2))</f>
      </c>
      <c r="G5" s="142">
        <f>IF(E5="","",VLOOKUP(E5,'Popis žene'!$C$2:$E$51,3))</f>
      </c>
      <c r="I5" s="184"/>
      <c r="J5" s="1"/>
      <c r="K5" s="4"/>
      <c r="L5" s="1"/>
      <c r="M5" s="1"/>
      <c r="N5" s="11" t="e">
        <f>DATEDIF(G5,I5,"Y")</f>
        <v>#VALUE!</v>
      </c>
      <c r="O5" s="1"/>
      <c r="P5" s="1"/>
    </row>
    <row r="6" spans="3:16" ht="15" customHeight="1" outlineLevel="1">
      <c r="C6" s="138"/>
      <c r="E6" s="11"/>
      <c r="F6" s="140">
        <f>IF(E6="","",VLOOKUP(E6,'Popis žene'!$C$2:$E$51,2))</f>
      </c>
      <c r="G6" s="142">
        <f>IF(E6="","",VLOOKUP(E6,'Popis žene'!$C$2:$E$51,3))</f>
      </c>
      <c r="I6" s="184"/>
      <c r="J6" s="4"/>
      <c r="K6" s="4"/>
      <c r="L6" s="4"/>
      <c r="M6" s="1"/>
      <c r="N6" s="11" t="e">
        <f>DATEDIF(G6,I6,"Y")</f>
        <v>#VALUE!</v>
      </c>
      <c r="O6" s="1"/>
      <c r="P6" s="1"/>
    </row>
    <row r="7" spans="1:16" ht="15" customHeight="1">
      <c r="A7" s="19" t="s">
        <v>178</v>
      </c>
      <c r="B7" s="203"/>
      <c r="C7" s="20"/>
      <c r="D7" s="41"/>
      <c r="E7" s="21"/>
      <c r="F7" s="21"/>
      <c r="G7" s="22"/>
      <c r="H7" s="41"/>
      <c r="I7" s="41"/>
      <c r="J7" s="4"/>
      <c r="K7" s="4"/>
      <c r="L7" s="4"/>
      <c r="M7" s="4"/>
      <c r="N7" s="1"/>
      <c r="O7" s="8"/>
      <c r="P7" s="1"/>
    </row>
    <row r="8" spans="1:16" ht="15" customHeight="1" outlineLevel="1">
      <c r="A8" s="23" t="s">
        <v>179</v>
      </c>
      <c r="B8" s="204"/>
      <c r="C8" s="24"/>
      <c r="D8" s="42"/>
      <c r="E8" s="25"/>
      <c r="F8" s="25"/>
      <c r="G8" s="26"/>
      <c r="H8" s="42"/>
      <c r="I8" s="42"/>
      <c r="J8" s="4"/>
      <c r="K8" s="1"/>
      <c r="L8" s="4"/>
      <c r="M8" s="1"/>
      <c r="N8" s="1"/>
      <c r="O8" s="1"/>
      <c r="P8" s="1"/>
    </row>
    <row r="9" spans="3:16" ht="15" customHeight="1" outlineLevel="2">
      <c r="C9" s="138"/>
      <c r="E9" s="11"/>
      <c r="F9" s="140">
        <f>IF(E9="","",VLOOKUP(E9,'Popis žene'!$C$2:$E$51,2))</f>
      </c>
      <c r="G9" s="142">
        <f>IF(E9="","",VLOOKUP(E9,'Popis žene'!$C$2:$E$51,3))</f>
      </c>
      <c r="I9" s="184"/>
      <c r="J9" s="4"/>
      <c r="K9" s="4"/>
      <c r="L9" s="4"/>
      <c r="M9" s="4"/>
      <c r="N9" s="11" t="e">
        <f>DATEDIF(G9,I9,"Y")</f>
        <v>#VALUE!</v>
      </c>
      <c r="O9" s="1"/>
      <c r="P9" s="1"/>
    </row>
    <row r="10" spans="3:14" ht="15" customHeight="1" outlineLevel="2">
      <c r="C10" s="138"/>
      <c r="E10" s="11"/>
      <c r="F10" s="140">
        <f>IF(E10="","",VLOOKUP(E10,'Popis žene'!$C$2:$E$51,2))</f>
      </c>
      <c r="G10" s="142">
        <f>IF(E10="","",VLOOKUP(E10,'Popis žene'!$C$2:$E$51,3))</f>
      </c>
      <c r="I10" s="184"/>
      <c r="N10" s="11" t="e">
        <f>DATEDIF(G10,I10,"Y")</f>
        <v>#VALUE!</v>
      </c>
    </row>
    <row r="11" spans="1:9" ht="15" customHeight="1" outlineLevel="1">
      <c r="A11" s="23" t="s">
        <v>180</v>
      </c>
      <c r="B11" s="204"/>
      <c r="C11" s="24"/>
      <c r="D11" s="42"/>
      <c r="E11" s="25"/>
      <c r="F11" s="25"/>
      <c r="G11" s="26"/>
      <c r="H11" s="42"/>
      <c r="I11" s="42"/>
    </row>
    <row r="12" spans="3:14" ht="15" customHeight="1" outlineLevel="2">
      <c r="C12" s="138"/>
      <c r="E12" s="11"/>
      <c r="F12" s="140">
        <f>IF(E12="","",VLOOKUP(E12,'Popis žene'!$C$2:$E$51,2))</f>
      </c>
      <c r="G12" s="142">
        <f>IF(E12="","",VLOOKUP(E12,'Popis žene'!$C$2:$E$51,3))</f>
      </c>
      <c r="I12" s="184"/>
      <c r="N12" s="11" t="e">
        <f>DATEDIF(G12,I12,"Y")</f>
        <v>#VALUE!</v>
      </c>
    </row>
    <row r="13" spans="3:14" ht="15" customHeight="1" outlineLevel="2">
      <c r="C13" s="138"/>
      <c r="E13" s="11"/>
      <c r="F13" s="140">
        <f>IF(E13="","",VLOOKUP(E13,'Popis žene'!$C$2:$E$51,2))</f>
      </c>
      <c r="G13" s="142">
        <f>IF(E13="","",VLOOKUP(E13,'Popis žene'!$C$2:$E$51,3))</f>
      </c>
      <c r="I13" s="184"/>
      <c r="N13" s="11" t="e">
        <f>DATEDIF(G13,I13,"Y")</f>
        <v>#VALUE!</v>
      </c>
    </row>
    <row r="14" spans="3:14" ht="15" customHeight="1" outlineLevel="2">
      <c r="C14" s="138"/>
      <c r="E14" s="11"/>
      <c r="F14" s="140">
        <f>IF(E14="","",VLOOKUP(E14,'Popis žene'!$C$2:$E$51,2))</f>
      </c>
      <c r="G14" s="142">
        <f>IF(E14="","",VLOOKUP(E14,'Popis žene'!$C$2:$E$51,3))</f>
      </c>
      <c r="I14" s="184"/>
      <c r="N14" s="11" t="e">
        <f>DATEDIF(G14,I14,"Y")</f>
        <v>#VALUE!</v>
      </c>
    </row>
    <row r="15" spans="3:14" ht="15" customHeight="1" outlineLevel="2">
      <c r="C15" s="138"/>
      <c r="E15" s="11"/>
      <c r="F15" s="140">
        <f>IF(E15="","",VLOOKUP(E15,'Popis žene'!$C$2:$E$51,2))</f>
      </c>
      <c r="G15" s="142">
        <f>IF(E15="","",VLOOKUP(E15,'Popis žene'!$C$2:$E$51,3))</f>
      </c>
      <c r="I15" s="184"/>
      <c r="N15" s="11" t="e">
        <f>DATEDIF(G15,I15,"Y")</f>
        <v>#VALUE!</v>
      </c>
    </row>
    <row r="16" spans="1:9" ht="15" customHeight="1" outlineLevel="1">
      <c r="A16" s="23" t="s">
        <v>181</v>
      </c>
      <c r="B16" s="204"/>
      <c r="C16" s="24"/>
      <c r="D16" s="42"/>
      <c r="E16" s="25"/>
      <c r="F16" s="25"/>
      <c r="G16" s="26"/>
      <c r="H16" s="42"/>
      <c r="I16" s="42"/>
    </row>
    <row r="17" spans="3:14" ht="15" customHeight="1" outlineLevel="2">
      <c r="C17" s="138"/>
      <c r="E17" s="11"/>
      <c r="F17" s="140">
        <f>IF(E17="","",VLOOKUP(E17,'Popis žene'!$C$2:$E$51,2))</f>
      </c>
      <c r="G17" s="142">
        <f>IF(E17="","",VLOOKUP(E17,'Popis žene'!$C$2:$E$51,3))</f>
      </c>
      <c r="I17" s="184"/>
      <c r="N17" s="11" t="e">
        <f>DATEDIF(G17,I17,"Y")</f>
        <v>#VALUE!</v>
      </c>
    </row>
    <row r="18" spans="3:14" ht="15" customHeight="1" outlineLevel="2">
      <c r="C18" s="138"/>
      <c r="E18" s="11"/>
      <c r="F18" s="140">
        <f>IF(E18="","",VLOOKUP(E18,'Popis žene'!$C$2:$E$51,2))</f>
      </c>
      <c r="G18" s="142">
        <f>IF(E18="","",VLOOKUP(E18,'Popis žene'!$C$2:$E$51,3))</f>
      </c>
      <c r="I18" s="184"/>
      <c r="N18" s="11" t="e">
        <f>DATEDIF(G18,I18,"Y")</f>
        <v>#VALUE!</v>
      </c>
    </row>
    <row r="19" spans="3:14" ht="15" customHeight="1" outlineLevel="2">
      <c r="C19" s="138"/>
      <c r="E19" s="11"/>
      <c r="F19" s="140">
        <f>IF(E19="","",VLOOKUP(E19,'Popis žene'!$C$2:$E$51,2))</f>
      </c>
      <c r="G19" s="142">
        <f>IF(E19="","",VLOOKUP(E19,'Popis žene'!$C$2:$E$51,3))</f>
      </c>
      <c r="I19" s="184"/>
      <c r="N19" s="11" t="e">
        <f>DATEDIF(G19,I19,"Y")</f>
        <v>#VALUE!</v>
      </c>
    </row>
    <row r="20" spans="3:14" ht="15" customHeight="1" outlineLevel="2">
      <c r="C20" s="138"/>
      <c r="E20" s="11"/>
      <c r="F20" s="140">
        <f>IF(E20="","",VLOOKUP(E20,'Popis žene'!$C$2:$E$51,2))</f>
      </c>
      <c r="G20" s="142">
        <f>IF(E20="","",VLOOKUP(E20,'Popis žene'!$C$2:$E$51,3))</f>
      </c>
      <c r="I20" s="184"/>
      <c r="N20" s="11" t="e">
        <f>DATEDIF(G20,I20,"Y")</f>
        <v>#VALUE!</v>
      </c>
    </row>
    <row r="21" spans="3:14" ht="15" customHeight="1" outlineLevel="2">
      <c r="C21" s="138"/>
      <c r="E21" s="11"/>
      <c r="F21" s="140">
        <f>IF(E21="","",VLOOKUP(E21,'Popis žene'!$C$2:$E$51,2))</f>
      </c>
      <c r="G21" s="142">
        <f>IF(E21="","",VLOOKUP(E21,'Popis žene'!$C$2:$E$51,3))</f>
      </c>
      <c r="I21" s="184"/>
      <c r="N21" s="11" t="e">
        <f>DATEDIF(G21,I21,"Y")</f>
        <v>#VALUE!</v>
      </c>
    </row>
    <row r="22" spans="1:9" ht="15" customHeight="1" outlineLevel="1">
      <c r="A22" s="23" t="s">
        <v>182</v>
      </c>
      <c r="B22" s="204"/>
      <c r="C22" s="24"/>
      <c r="D22" s="42"/>
      <c r="E22" s="24"/>
      <c r="F22" s="24"/>
      <c r="G22" s="26"/>
      <c r="H22" s="42"/>
      <c r="I22" s="42"/>
    </row>
    <row r="23" spans="3:14" ht="15" customHeight="1" outlineLevel="2">
      <c r="C23" s="138"/>
      <c r="E23" s="11"/>
      <c r="F23" s="140">
        <f>IF(E23="","",VLOOKUP(E23,'Popis žene'!$C$2:$E$51,2))</f>
      </c>
      <c r="G23" s="142">
        <f>IF(E23="","",VLOOKUP(E23,'Popis žene'!$C$2:$E$51,3))</f>
      </c>
      <c r="I23" s="184"/>
      <c r="N23" s="11" t="e">
        <f>DATEDIF(G23,I23,"Y")</f>
        <v>#VALUE!</v>
      </c>
    </row>
    <row r="24" spans="3:14" ht="15" customHeight="1" outlineLevel="2">
      <c r="C24" s="138"/>
      <c r="E24" s="11"/>
      <c r="F24" s="140">
        <f>IF(E24="","",VLOOKUP(E24,'Popis žene'!$C$2:$E$51,2))</f>
      </c>
      <c r="G24" s="142">
        <f>IF(E24="","",VLOOKUP(E24,'Popis žene'!$C$2:$E$51,3))</f>
      </c>
      <c r="I24" s="184"/>
      <c r="N24" s="11" t="e">
        <f>DATEDIF(G24,I24,"Y")</f>
        <v>#VALUE!</v>
      </c>
    </row>
    <row r="25" spans="3:14" ht="15" customHeight="1" outlineLevel="2">
      <c r="C25" s="138"/>
      <c r="E25" s="11"/>
      <c r="F25" s="140">
        <f>IF(E25="","",VLOOKUP(E25,'Popis žene'!$C$2:$E$51,2))</f>
      </c>
      <c r="G25" s="142">
        <f>IF(E25="","",VLOOKUP(E25,'Popis žene'!$C$2:$E$51,3))</f>
      </c>
      <c r="I25" s="184"/>
      <c r="N25" s="11" t="e">
        <f>DATEDIF(G25,I25,"Y")</f>
        <v>#VALUE!</v>
      </c>
    </row>
    <row r="26" spans="1:9" ht="15" customHeight="1" outlineLevel="1">
      <c r="A26" s="23" t="s">
        <v>183</v>
      </c>
      <c r="B26" s="204"/>
      <c r="C26" s="24"/>
      <c r="D26" s="42"/>
      <c r="E26" s="25"/>
      <c r="F26" s="25"/>
      <c r="G26" s="26"/>
      <c r="H26" s="42"/>
      <c r="I26" s="42"/>
    </row>
    <row r="27" spans="3:14" ht="15" customHeight="1" outlineLevel="2">
      <c r="C27" s="138"/>
      <c r="E27" s="11"/>
      <c r="F27" s="140">
        <f>IF(E27="","",VLOOKUP(E27,'Popis žene'!$C$2:$E$51,2))</f>
      </c>
      <c r="G27" s="142">
        <f>IF(E27="","",VLOOKUP(E27,'Popis žene'!$C$2:$E$51,3))</f>
      </c>
      <c r="I27" s="184"/>
      <c r="N27" s="11" t="e">
        <f>DATEDIF(G27,I27,"Y")</f>
        <v>#VALUE!</v>
      </c>
    </row>
    <row r="28" spans="3:9" ht="15" customHeight="1" outlineLevel="2">
      <c r="C28" s="138"/>
      <c r="E28" s="11"/>
      <c r="F28" s="140">
        <f>IF(E28="","",VLOOKUP(E28,'Popis žene'!$C$2:$E$51,2))</f>
      </c>
      <c r="G28" s="142">
        <f>IF(E28="","",VLOOKUP(E28,'Popis žene'!$C$2:$E$51,3))</f>
      </c>
      <c r="I28" s="184"/>
    </row>
    <row r="29" spans="1:9" ht="15" customHeight="1" outlineLevel="1">
      <c r="A29" s="23" t="s">
        <v>184</v>
      </c>
      <c r="B29" s="204"/>
      <c r="C29" s="24"/>
      <c r="D29" s="42"/>
      <c r="E29" s="25"/>
      <c r="F29" s="25"/>
      <c r="G29" s="26"/>
      <c r="H29" s="42"/>
      <c r="I29" s="42"/>
    </row>
    <row r="30" spans="3:14" ht="15" customHeight="1" outlineLevel="2">
      <c r="C30" s="138"/>
      <c r="E30" s="11"/>
      <c r="F30" s="140">
        <f>IF(E30="","",VLOOKUP(E30,'Popis žene'!$C$2:$E$51,2))</f>
      </c>
      <c r="G30" s="142">
        <f>IF(E30="","",VLOOKUP(E30,'Popis žene'!$C$2:$E$51,3))</f>
      </c>
      <c r="I30" s="184"/>
      <c r="N30" s="11" t="e">
        <f>DATEDIF(G30,I30,"Y")</f>
        <v>#VALUE!</v>
      </c>
    </row>
    <row r="31" spans="3:14" ht="15" customHeight="1" outlineLevel="2">
      <c r="C31" s="138"/>
      <c r="E31" s="11"/>
      <c r="F31" s="140">
        <f>IF(E31="","",VLOOKUP(E31,'Popis žene'!$C$2:$E$51,2))</f>
      </c>
      <c r="G31" s="142">
        <f>IF(E31="","",VLOOKUP(E31,'Popis žene'!$C$2:$E$51,3))</f>
      </c>
      <c r="I31" s="184"/>
      <c r="N31" s="11" t="e">
        <f>DATEDIF(G31,I31,"Y")</f>
        <v>#VALUE!</v>
      </c>
    </row>
    <row r="32" spans="1:9" ht="15" customHeight="1" outlineLevel="1">
      <c r="A32" s="23" t="s">
        <v>185</v>
      </c>
      <c r="B32" s="204"/>
      <c r="C32" s="24"/>
      <c r="D32" s="42"/>
      <c r="E32" s="25"/>
      <c r="F32" s="25"/>
      <c r="G32" s="26"/>
      <c r="H32" s="42"/>
      <c r="I32" s="42"/>
    </row>
    <row r="33" spans="3:14" ht="15" customHeight="1" outlineLevel="1">
      <c r="C33" s="138"/>
      <c r="E33" s="11"/>
      <c r="F33" s="140">
        <f>IF(E33="","",VLOOKUP(E33,'Popis žene'!$C$2:$E$51,2))</f>
      </c>
      <c r="G33" s="142">
        <f>IF(E33="","",VLOOKUP(E33,'Popis žene'!$C$2:$E$51,3))</f>
      </c>
      <c r="I33" s="184"/>
      <c r="N33" s="11" t="e">
        <f>DATEDIF(G33,I33,"Y")</f>
        <v>#VALUE!</v>
      </c>
    </row>
    <row r="34" spans="3:9" ht="15" customHeight="1" outlineLevel="1">
      <c r="C34" s="138"/>
      <c r="E34" s="11"/>
      <c r="F34" s="140">
        <f>IF(E34="","",VLOOKUP(E34,'Popis žene'!$C$2:$E$51,2))</f>
      </c>
      <c r="G34" s="142">
        <f>IF(E34="","",VLOOKUP(E34,'Popis žene'!$C$2:$E$51,3))</f>
      </c>
      <c r="I34" s="184"/>
    </row>
    <row r="35" spans="1:9" ht="15" customHeight="1">
      <c r="A35" s="19" t="s">
        <v>186</v>
      </c>
      <c r="B35" s="203"/>
      <c r="C35" s="20"/>
      <c r="D35" s="41"/>
      <c r="E35" s="21"/>
      <c r="F35" s="21"/>
      <c r="G35" s="22"/>
      <c r="H35" s="41"/>
      <c r="I35" s="41"/>
    </row>
    <row r="36" spans="1:9" ht="15" customHeight="1" outlineLevel="1">
      <c r="A36" s="23" t="s">
        <v>179</v>
      </c>
      <c r="B36" s="204"/>
      <c r="C36" s="24"/>
      <c r="D36" s="42"/>
      <c r="E36" s="25"/>
      <c r="F36" s="25"/>
      <c r="G36" s="26"/>
      <c r="H36" s="42"/>
      <c r="I36" s="42"/>
    </row>
    <row r="37" spans="3:14" ht="15" customHeight="1" outlineLevel="2">
      <c r="C37" s="138"/>
      <c r="E37" s="11"/>
      <c r="F37" s="140">
        <f>IF(E37="","",VLOOKUP(E37,'Popis žene'!$C$2:$E$51,2))</f>
      </c>
      <c r="G37" s="142">
        <f>IF(E37="","",VLOOKUP(E37,'Popis žene'!$C$2:$E$51,3))</f>
      </c>
      <c r="I37" s="184"/>
      <c r="N37" s="11" t="e">
        <f>DATEDIF(G37,I37,"Y")</f>
        <v>#VALUE!</v>
      </c>
    </row>
    <row r="38" spans="3:14" ht="15" customHeight="1" outlineLevel="2">
      <c r="C38" s="138"/>
      <c r="E38" s="11"/>
      <c r="F38" s="140">
        <f>IF(E38="","",VLOOKUP(E38,'Popis žene'!$C$2:$E$51,2))</f>
      </c>
      <c r="G38" s="142">
        <f>IF(E38="","",VLOOKUP(E38,'Popis žene'!$C$2:$E$51,3))</f>
      </c>
      <c r="I38" s="184"/>
      <c r="N38" s="11" t="e">
        <f>DATEDIF(G38,I38,"Y")</f>
        <v>#VALUE!</v>
      </c>
    </row>
    <row r="39" spans="1:9" ht="15" customHeight="1" outlineLevel="1">
      <c r="A39" s="23" t="s">
        <v>181</v>
      </c>
      <c r="B39" s="204"/>
      <c r="C39" s="24"/>
      <c r="D39" s="42"/>
      <c r="E39" s="25"/>
      <c r="F39" s="25"/>
      <c r="G39" s="26"/>
      <c r="H39" s="42"/>
      <c r="I39" s="42"/>
    </row>
    <row r="40" spans="3:14" ht="15" customHeight="1" outlineLevel="2">
      <c r="C40" s="138"/>
      <c r="E40" s="11"/>
      <c r="F40" s="140">
        <f>IF(E40="","",VLOOKUP(E40,'Popis žene'!$C$2:$E$51,2))</f>
      </c>
      <c r="G40" s="142">
        <f>IF(E40="","",VLOOKUP(E40,'Popis žene'!$C$2:$E$51,3))</f>
      </c>
      <c r="I40" s="184"/>
      <c r="N40" s="11" t="e">
        <f>DATEDIF(G40,I40,"Y")</f>
        <v>#VALUE!</v>
      </c>
    </row>
    <row r="41" spans="3:14" ht="15" customHeight="1" outlineLevel="2">
      <c r="C41" s="138"/>
      <c r="E41" s="11"/>
      <c r="F41" s="140">
        <f>IF(E41="","",VLOOKUP(E41,'Popis žene'!$C$2:$E$51,2))</f>
      </c>
      <c r="G41" s="142">
        <f>IF(E41="","",VLOOKUP(E41,'Popis žene'!$C$2:$E$51,3))</f>
      </c>
      <c r="I41" s="184"/>
      <c r="N41" s="11" t="e">
        <f>DATEDIF(G41,I41,"Y")</f>
        <v>#VALUE!</v>
      </c>
    </row>
    <row r="42" spans="3:14" ht="15" customHeight="1" outlineLevel="2">
      <c r="C42" s="138"/>
      <c r="E42" s="11"/>
      <c r="F42" s="140">
        <f>IF(E42="","",VLOOKUP(E42,'Popis žene'!$C$2:$E$51,2))</f>
      </c>
      <c r="G42" s="142">
        <f>IF(E42="","",VLOOKUP(E42,'Popis žene'!$C$2:$E$51,3))</f>
      </c>
      <c r="I42" s="184"/>
      <c r="N42" s="11" t="e">
        <f>DATEDIF(G42,I42,"Y")</f>
        <v>#VALUE!</v>
      </c>
    </row>
    <row r="43" spans="1:9" ht="15" customHeight="1" outlineLevel="1">
      <c r="A43" s="23" t="s">
        <v>182</v>
      </c>
      <c r="B43" s="204"/>
      <c r="C43" s="24"/>
      <c r="D43" s="42"/>
      <c r="E43" s="25"/>
      <c r="F43" s="25"/>
      <c r="G43" s="26"/>
      <c r="H43" s="42"/>
      <c r="I43" s="42"/>
    </row>
    <row r="44" spans="3:14" ht="15" customHeight="1" outlineLevel="2">
      <c r="C44" s="138"/>
      <c r="E44" s="11"/>
      <c r="F44" s="140">
        <f>IF(E44="","",VLOOKUP(E44,'Popis žene'!$C$2:$E$51,2))</f>
      </c>
      <c r="G44" s="142">
        <f>IF(E44="","",VLOOKUP(E44,'Popis žene'!$C$2:$E$51,3))</f>
      </c>
      <c r="I44" s="184"/>
      <c r="N44" s="11" t="e">
        <f>DATEDIF(G44,I44,"Y")</f>
        <v>#VALUE!</v>
      </c>
    </row>
    <row r="45" spans="3:14" ht="15" customHeight="1" outlineLevel="2">
      <c r="C45" s="138"/>
      <c r="E45" s="11"/>
      <c r="F45" s="140">
        <f>IF(E45="","",VLOOKUP(E45,'Popis žene'!$C$2:$E$51,2))</f>
      </c>
      <c r="G45" s="142">
        <f>IF(E45="","",VLOOKUP(E45,'Popis žene'!$C$2:$E$51,3))</f>
      </c>
      <c r="I45" s="184"/>
      <c r="N45" s="11" t="e">
        <f>DATEDIF(G45,I45,"Y")</f>
        <v>#VALUE!</v>
      </c>
    </row>
    <row r="46" spans="1:9" ht="14.25" customHeight="1" outlineLevel="1">
      <c r="A46" s="23" t="s">
        <v>184</v>
      </c>
      <c r="B46" s="204"/>
      <c r="C46" s="24"/>
      <c r="D46" s="42"/>
      <c r="E46" s="25"/>
      <c r="F46" s="25"/>
      <c r="G46" s="26"/>
      <c r="H46" s="42"/>
      <c r="I46" s="42"/>
    </row>
    <row r="47" spans="3:14" ht="15" customHeight="1" outlineLevel="1">
      <c r="C47" s="138"/>
      <c r="E47" s="11"/>
      <c r="F47" s="140">
        <f>IF(E47="","",VLOOKUP(E47,'Popis žene'!$C$2:$E$51,2))</f>
      </c>
      <c r="G47" s="142">
        <f>IF(E47="","",VLOOKUP(E47,'Popis žene'!$C$2:$E$51,3))</f>
      </c>
      <c r="I47" s="184"/>
      <c r="N47" s="11" t="e">
        <f>DATEDIF(G47,I47,"Y")</f>
        <v>#VALUE!</v>
      </c>
    </row>
    <row r="48" spans="3:14" ht="15" customHeight="1" outlineLevel="1">
      <c r="C48" s="138"/>
      <c r="E48" s="11"/>
      <c r="F48" s="140">
        <f>IF(E48="","",VLOOKUP(E48,'Popis žene'!$C$2:$E$51,2))</f>
      </c>
      <c r="G48" s="142">
        <f>IF(E48="","",VLOOKUP(E48,'Popis žene'!$C$2:$E$51,3))</f>
      </c>
      <c r="I48" s="184"/>
      <c r="N48" s="11" t="e">
        <f>DATEDIF(G48,I48,"Y")</f>
        <v>#VALUE!</v>
      </c>
    </row>
    <row r="49" spans="1:9" ht="15" customHeight="1">
      <c r="A49" s="19" t="s">
        <v>187</v>
      </c>
      <c r="B49" s="203"/>
      <c r="C49" s="20"/>
      <c r="D49" s="41"/>
      <c r="E49" s="21"/>
      <c r="F49" s="21"/>
      <c r="G49" s="22"/>
      <c r="H49" s="41"/>
      <c r="I49" s="41"/>
    </row>
    <row r="50" spans="1:9" ht="15" customHeight="1" outlineLevel="1">
      <c r="A50" s="23" t="s">
        <v>188</v>
      </c>
      <c r="B50" s="204"/>
      <c r="C50" s="24"/>
      <c r="D50" s="42"/>
      <c r="E50" s="25"/>
      <c r="F50" s="25"/>
      <c r="G50" s="26"/>
      <c r="H50" s="42"/>
      <c r="I50" s="42"/>
    </row>
    <row r="51" spans="3:14" ht="15" customHeight="1" outlineLevel="2">
      <c r="C51" s="138"/>
      <c r="E51" s="11"/>
      <c r="F51" s="140">
        <f>IF(E51="","",VLOOKUP(E51,'Popis žene'!$C$2:$E$51,2))</f>
      </c>
      <c r="G51" s="142">
        <f>IF(E51="","",VLOOKUP(E51,'Popis žene'!$C$2:$E$51,3))</f>
      </c>
      <c r="I51" s="184"/>
      <c r="N51" s="11" t="e">
        <f>DATEDIF(G51,I51,"Y")</f>
        <v>#VALUE!</v>
      </c>
    </row>
    <row r="52" spans="3:9" ht="15" customHeight="1" outlineLevel="2">
      <c r="C52" s="138"/>
      <c r="E52" s="11"/>
      <c r="F52" s="140">
        <f>IF(E52="","",VLOOKUP(E52,'Popis žene'!$C$2:$E$51,2))</f>
      </c>
      <c r="G52" s="142">
        <f>IF(E52="","",VLOOKUP(E52,'Popis žene'!$C$2:$E$51,3))</f>
      </c>
      <c r="I52" s="184"/>
    </row>
    <row r="53" spans="1:9" ht="15" customHeight="1" outlineLevel="1">
      <c r="A53" s="23" t="s">
        <v>189</v>
      </c>
      <c r="B53" s="204"/>
      <c r="C53" s="24"/>
      <c r="D53" s="42"/>
      <c r="E53" s="25"/>
      <c r="F53" s="25"/>
      <c r="G53" s="26"/>
      <c r="H53" s="42"/>
      <c r="I53" s="42"/>
    </row>
    <row r="54" spans="3:14" ht="15" customHeight="1" outlineLevel="2">
      <c r="C54" s="138"/>
      <c r="E54" s="11"/>
      <c r="F54" s="140">
        <f>IF(E54="","",VLOOKUP(E54,'Popis žene'!$C$2:$E$51,2))</f>
      </c>
      <c r="G54" s="142">
        <f>IF(E54="","",VLOOKUP(E54,'Popis žene'!$C$2:$E$51,3))</f>
      </c>
      <c r="I54" s="184"/>
      <c r="N54" s="11" t="e">
        <f>DATEDIF(G54,I54,"Y")</f>
        <v>#VALUE!</v>
      </c>
    </row>
    <row r="55" spans="3:9" ht="15" customHeight="1" outlineLevel="2">
      <c r="C55" s="138"/>
      <c r="E55" s="11"/>
      <c r="F55" s="140">
        <f>IF(E55="","",VLOOKUP(E55,'Popis žene'!$C$2:$E$51,2))</f>
      </c>
      <c r="G55" s="142">
        <f>IF(E55="","",VLOOKUP(E55,'Popis žene'!$C$2:$E$51,3))</f>
      </c>
      <c r="I55" s="184"/>
    </row>
    <row r="56" spans="1:9" ht="15" customHeight="1" outlineLevel="1">
      <c r="A56" s="23" t="s">
        <v>177</v>
      </c>
      <c r="B56" s="204"/>
      <c r="C56" s="24"/>
      <c r="D56" s="42"/>
      <c r="E56" s="25"/>
      <c r="F56" s="25"/>
      <c r="G56" s="26"/>
      <c r="H56" s="42"/>
      <c r="I56" s="42"/>
    </row>
    <row r="57" spans="3:14" ht="15" customHeight="1" outlineLevel="1">
      <c r="C57" s="138"/>
      <c r="E57" s="11"/>
      <c r="F57" s="140">
        <f>IF(E57="","",VLOOKUP(E57,'Popis žene'!$C$2:$E$51,2))</f>
      </c>
      <c r="G57" s="142">
        <f>IF(E57="","",VLOOKUP(E57,'Popis žene'!$C$2:$E$51,3))</f>
      </c>
      <c r="I57" s="184"/>
      <c r="N57" s="11" t="e">
        <f>DATEDIF(G57,I57,"Y")</f>
        <v>#VALUE!</v>
      </c>
    </row>
    <row r="58" spans="3:14" ht="15" customHeight="1" outlineLevel="1">
      <c r="C58" s="138"/>
      <c r="E58" s="11"/>
      <c r="F58" s="140">
        <f>IF(E58="","",VLOOKUP(E58,'Popis žene'!$C$2:$E$51,2))</f>
      </c>
      <c r="G58" s="142">
        <f>IF(E58="","",VLOOKUP(E58,'Popis žene'!$C$2:$E$51,3))</f>
      </c>
      <c r="I58" s="184"/>
      <c r="N58" s="11" t="e">
        <f>DATEDIF(G58,I58,"Y")</f>
        <v>#VALUE!</v>
      </c>
    </row>
    <row r="59" spans="1:9" ht="15" customHeight="1">
      <c r="A59" s="19" t="s">
        <v>190</v>
      </c>
      <c r="B59" s="203"/>
      <c r="C59" s="20"/>
      <c r="D59" s="41"/>
      <c r="E59" s="21"/>
      <c r="F59" s="21"/>
      <c r="G59" s="22"/>
      <c r="H59" s="41"/>
      <c r="I59" s="41"/>
    </row>
    <row r="60" spans="1:9" ht="15" customHeight="1" outlineLevel="1">
      <c r="A60" s="23" t="s">
        <v>179</v>
      </c>
      <c r="B60" s="204"/>
      <c r="C60" s="24"/>
      <c r="D60" s="42"/>
      <c r="E60" s="25"/>
      <c r="F60" s="25"/>
      <c r="G60" s="26"/>
      <c r="H60" s="42"/>
      <c r="I60" s="42"/>
    </row>
    <row r="61" spans="3:14" ht="15" customHeight="1" outlineLevel="2">
      <c r="C61" s="138"/>
      <c r="E61" s="11"/>
      <c r="F61" s="140">
        <f>IF(E61="","",VLOOKUP(E61,'Popis žene'!$C$2:$E$51,2))</f>
      </c>
      <c r="G61" s="142">
        <f>IF(E61="","",VLOOKUP(E61,'Popis žene'!$C$2:$E$51,3))</f>
      </c>
      <c r="I61" s="184"/>
      <c r="N61" s="11" t="e">
        <f>DATEDIF(G61,I61,"Y")</f>
        <v>#VALUE!</v>
      </c>
    </row>
    <row r="62" spans="3:14" ht="15" customHeight="1" outlineLevel="2">
      <c r="C62" s="138"/>
      <c r="E62" s="11"/>
      <c r="F62" s="140">
        <f>IF(E62="","",VLOOKUP(E62,'Popis žene'!$C$2:$E$51,2))</f>
      </c>
      <c r="G62" s="142">
        <f>IF(E62="","",VLOOKUP(E62,'Popis žene'!$C$2:$E$51,3))</f>
      </c>
      <c r="I62" s="184"/>
      <c r="N62" s="11" t="e">
        <f>DATEDIF(G62,I62,"Y")</f>
        <v>#VALUE!</v>
      </c>
    </row>
    <row r="63" spans="1:9" ht="15" customHeight="1" outlineLevel="1">
      <c r="A63" s="23" t="s">
        <v>180</v>
      </c>
      <c r="B63" s="204"/>
      <c r="C63" s="24"/>
      <c r="D63" s="42"/>
      <c r="E63" s="25"/>
      <c r="F63" s="25"/>
      <c r="G63" s="26"/>
      <c r="H63" s="42"/>
      <c r="I63" s="42"/>
    </row>
    <row r="64" spans="3:14" ht="15" customHeight="1" outlineLevel="2">
      <c r="C64" s="138"/>
      <c r="E64" s="11"/>
      <c r="F64" s="140">
        <f>IF(E64="","",VLOOKUP(E64,'Popis žene'!$C$2:$E$51,2))</f>
      </c>
      <c r="G64" s="142">
        <f>IF(E64="","",VLOOKUP(E64,'Popis žene'!$C$2:$E$51,3))</f>
      </c>
      <c r="I64" s="184"/>
      <c r="N64" s="11" t="e">
        <f>DATEDIF(G64,I64,"Y")</f>
        <v>#VALUE!</v>
      </c>
    </row>
    <row r="65" spans="3:9" ht="15" customHeight="1" outlineLevel="2">
      <c r="C65" s="138"/>
      <c r="E65" s="11"/>
      <c r="F65" s="140">
        <f>IF(E65="","",VLOOKUP(E65,'Popis žene'!$C$2:$E$51,2))</f>
      </c>
      <c r="G65" s="142">
        <f>IF(E65="","",VLOOKUP(E65,'Popis žene'!$C$2:$E$51,3))</f>
      </c>
      <c r="I65" s="184"/>
    </row>
    <row r="66" spans="1:9" ht="15" customHeight="1" outlineLevel="1">
      <c r="A66" s="23" t="s">
        <v>181</v>
      </c>
      <c r="B66" s="204"/>
      <c r="C66" s="24"/>
      <c r="D66" s="42"/>
      <c r="E66" s="25"/>
      <c r="F66" s="25"/>
      <c r="G66" s="26"/>
      <c r="H66" s="42"/>
      <c r="I66" s="42"/>
    </row>
    <row r="67" spans="3:14" ht="15" customHeight="1" outlineLevel="2">
      <c r="C67" s="138"/>
      <c r="E67" s="11"/>
      <c r="F67" s="140">
        <f>IF(E67="","",VLOOKUP(E67,'Popis žene'!$C$2:$E$51,2))</f>
      </c>
      <c r="G67" s="142">
        <f>IF(E67="","",VLOOKUP(E67,'Popis žene'!$C$2:$E$51,3))</f>
      </c>
      <c r="I67" s="184"/>
      <c r="N67" s="11" t="e">
        <f>DATEDIF(G67,I67,"Y")</f>
        <v>#VALUE!</v>
      </c>
    </row>
    <row r="68" spans="3:14" ht="15" customHeight="1" outlineLevel="2">
      <c r="C68" s="138"/>
      <c r="E68" s="11"/>
      <c r="F68" s="140">
        <f>IF(E68="","",VLOOKUP(E68,'Popis žene'!$C$2:$E$51,2))</f>
      </c>
      <c r="G68" s="142">
        <f>IF(E68="","",VLOOKUP(E68,'Popis žene'!$C$2:$E$51,3))</f>
      </c>
      <c r="I68" s="184"/>
      <c r="N68" s="11" t="e">
        <f>DATEDIF(G68,I68,"Y")</f>
        <v>#VALUE!</v>
      </c>
    </row>
    <row r="69" spans="3:14" ht="15" customHeight="1" outlineLevel="2">
      <c r="C69" s="138"/>
      <c r="E69" s="11"/>
      <c r="F69" s="140">
        <f>IF(E69="","",VLOOKUP(E69,'Popis žene'!$C$2:$E$51,2))</f>
      </c>
      <c r="G69" s="142">
        <f>IF(E69="","",VLOOKUP(E69,'Popis žene'!$C$2:$E$51,3))</f>
      </c>
      <c r="I69" s="184"/>
      <c r="N69" s="11" t="e">
        <f>DATEDIF(G69,I69,"Y")</f>
        <v>#VALUE!</v>
      </c>
    </row>
    <row r="70" spans="1:9" ht="15" customHeight="1" outlineLevel="1">
      <c r="A70" s="23" t="s">
        <v>182</v>
      </c>
      <c r="B70" s="204"/>
      <c r="C70" s="24"/>
      <c r="D70" s="42"/>
      <c r="E70" s="25"/>
      <c r="F70" s="25"/>
      <c r="G70" s="26"/>
      <c r="H70" s="42"/>
      <c r="I70" s="42"/>
    </row>
    <row r="71" spans="3:14" ht="15" customHeight="1" outlineLevel="2">
      <c r="C71" s="138"/>
      <c r="E71" s="11"/>
      <c r="F71" s="140">
        <f>IF(E71="","",VLOOKUP(E71,'Popis žene'!$C$2:$E$51,2))</f>
      </c>
      <c r="G71" s="142">
        <f>IF(E71="","",VLOOKUP(E71,'Popis žene'!$C$2:$E$51,3))</f>
      </c>
      <c r="I71" s="184"/>
      <c r="N71" s="11" t="e">
        <f>DATEDIF(G71,I71,"Y")</f>
        <v>#VALUE!</v>
      </c>
    </row>
    <row r="72" spans="3:14" ht="15" customHeight="1" outlineLevel="2">
      <c r="C72" s="138"/>
      <c r="E72" s="11"/>
      <c r="F72" s="140">
        <f>IF(E72="","",VLOOKUP(E72,'Popis žene'!$C$2:$E$51,2))</f>
      </c>
      <c r="G72" s="142">
        <f>IF(E72="","",VLOOKUP(E72,'Popis žene'!$C$2:$E$51,3))</f>
      </c>
      <c r="I72" s="184"/>
      <c r="N72" s="11" t="e">
        <f>DATEDIF(G72,I72,"Y")</f>
        <v>#VALUE!</v>
      </c>
    </row>
    <row r="73" spans="3:14" ht="15" customHeight="1" outlineLevel="2">
      <c r="C73" s="138"/>
      <c r="E73" s="11"/>
      <c r="F73" s="140">
        <f>IF(E73="","",VLOOKUP(E73,'Popis žene'!$C$2:$E$51,2))</f>
      </c>
      <c r="G73" s="142">
        <f>IF(E73="","",VLOOKUP(E73,'Popis žene'!$C$2:$E$51,3))</f>
      </c>
      <c r="I73" s="184"/>
      <c r="N73" s="11" t="e">
        <f>DATEDIF(G73,I73,"Y")</f>
        <v>#VALUE!</v>
      </c>
    </row>
    <row r="74" spans="1:9" ht="15" customHeight="1" outlineLevel="1">
      <c r="A74" s="23" t="s">
        <v>183</v>
      </c>
      <c r="B74" s="204"/>
      <c r="C74" s="24"/>
      <c r="D74" s="42"/>
      <c r="E74" s="25"/>
      <c r="F74" s="25"/>
      <c r="G74" s="26"/>
      <c r="H74" s="42"/>
      <c r="I74" s="42"/>
    </row>
    <row r="75" spans="3:14" ht="15" customHeight="1" outlineLevel="1">
      <c r="C75" s="138"/>
      <c r="E75" s="11"/>
      <c r="F75" s="140">
        <f>IF(E75="","",VLOOKUP(E75,'Popis žene'!$C$2:$E$51,2))</f>
      </c>
      <c r="G75" s="142">
        <f>IF(E75="","",VLOOKUP(E75,'Popis žene'!$C$2:$E$51,3))</f>
      </c>
      <c r="I75" s="184"/>
      <c r="N75" s="11" t="e">
        <f>DATEDIF(G75,I75,"Y")</f>
        <v>#VALUE!</v>
      </c>
    </row>
    <row r="76" spans="3:9" ht="15" customHeight="1" outlineLevel="1">
      <c r="C76" s="138"/>
      <c r="E76" s="11"/>
      <c r="F76" s="140">
        <f>IF(E76="","",VLOOKUP(E76,'Popis žene'!$C$2:$E$51,2))</f>
      </c>
      <c r="G76" s="142">
        <f>IF(E76="","",VLOOKUP(E76,'Popis žene'!$C$2:$E$51,3))</f>
      </c>
      <c r="I76" s="184"/>
    </row>
    <row r="77" spans="1:9" ht="15" customHeight="1">
      <c r="A77" s="19" t="s">
        <v>89</v>
      </c>
      <c r="B77" s="203"/>
      <c r="C77" s="20"/>
      <c r="D77" s="41"/>
      <c r="E77" s="21"/>
      <c r="F77" s="21"/>
      <c r="G77" s="22"/>
      <c r="H77" s="41"/>
      <c r="I77" s="41"/>
    </row>
    <row r="78" spans="1:9" ht="15" customHeight="1" outlineLevel="1">
      <c r="A78" s="23" t="s">
        <v>188</v>
      </c>
      <c r="B78" s="204"/>
      <c r="C78" s="24"/>
      <c r="D78" s="42"/>
      <c r="E78" s="25"/>
      <c r="F78" s="25"/>
      <c r="G78" s="26"/>
      <c r="H78" s="42"/>
      <c r="I78" s="42"/>
    </row>
    <row r="79" spans="3:14" ht="15" customHeight="1" outlineLevel="2">
      <c r="C79" s="138"/>
      <c r="E79" s="11"/>
      <c r="F79" s="140">
        <f>IF(E79="","",VLOOKUP(E79,'Popis žene'!$C$2:$E$51,2))</f>
      </c>
      <c r="G79" s="142">
        <f>IF(E79="","",VLOOKUP(E79,'Popis žene'!$C$2:$E$51,3))</f>
      </c>
      <c r="I79" s="184"/>
      <c r="N79" s="11" t="e">
        <f>DATEDIF(G79,I79,"Y")</f>
        <v>#VALUE!</v>
      </c>
    </row>
    <row r="80" spans="3:14" ht="15" customHeight="1" outlineLevel="2">
      <c r="C80" s="138"/>
      <c r="E80" s="11"/>
      <c r="F80" s="140">
        <f>IF(E80="","",VLOOKUP(E80,'Popis žene'!$C$2:$E$51,2))</f>
      </c>
      <c r="G80" s="142">
        <f>IF(E80="","",VLOOKUP(E80,'Popis žene'!$C$2:$E$51,3))</f>
      </c>
      <c r="I80" s="184"/>
      <c r="N80" s="11" t="e">
        <f>DATEDIF(G80,I80,"Y")</f>
        <v>#VALUE!</v>
      </c>
    </row>
    <row r="81" spans="3:14" ht="15" customHeight="1" outlineLevel="2">
      <c r="C81" s="138"/>
      <c r="E81" s="11"/>
      <c r="F81" s="140">
        <f>IF(E81="","",VLOOKUP(E81,'Popis žene'!$C$2:$E$51,2))</f>
      </c>
      <c r="G81" s="142">
        <f>IF(E81="","",VLOOKUP(E81,'Popis žene'!$C$2:$E$51,3))</f>
      </c>
      <c r="I81" s="184"/>
      <c r="N81" s="11" t="e">
        <f>DATEDIF(G81,I81,"Y")</f>
        <v>#VALUE!</v>
      </c>
    </row>
    <row r="82" spans="1:9" ht="15" customHeight="1" outlineLevel="1">
      <c r="A82" s="23" t="s">
        <v>191</v>
      </c>
      <c r="B82" s="204"/>
      <c r="C82" s="24"/>
      <c r="D82" s="42"/>
      <c r="E82" s="25"/>
      <c r="F82" s="25"/>
      <c r="G82" s="26"/>
      <c r="H82" s="42"/>
      <c r="I82" s="42"/>
    </row>
    <row r="83" spans="3:14" ht="15" customHeight="1" outlineLevel="2">
      <c r="C83" s="138"/>
      <c r="E83" s="11"/>
      <c r="F83" s="140">
        <f>IF(E83="","",VLOOKUP(E83,'Popis žene'!$C$2:$E$51,2))</f>
      </c>
      <c r="G83" s="142">
        <f>IF(E83="","",VLOOKUP(E83,'Popis žene'!$C$2:$E$51,3))</f>
      </c>
      <c r="I83" s="184"/>
      <c r="N83" s="11" t="e">
        <f>DATEDIF(G83,I83,"Y")</f>
        <v>#VALUE!</v>
      </c>
    </row>
    <row r="84" spans="3:14" ht="15" customHeight="1" outlineLevel="2">
      <c r="C84" s="138"/>
      <c r="E84" s="11"/>
      <c r="F84" s="140">
        <f>IF(E84="","",VLOOKUP(E84,'Popis žene'!$C$2:$E$51,2))</f>
      </c>
      <c r="G84" s="142">
        <f>IF(E84="","",VLOOKUP(E84,'Popis žene'!$C$2:$E$51,3))</f>
      </c>
      <c r="I84" s="184"/>
      <c r="N84" s="11" t="e">
        <f>DATEDIF(G84,I84,"Y")</f>
        <v>#VALUE!</v>
      </c>
    </row>
    <row r="85" spans="1:9" ht="15" customHeight="1" outlineLevel="1">
      <c r="A85" s="23" t="s">
        <v>189</v>
      </c>
      <c r="B85" s="204"/>
      <c r="C85" s="24"/>
      <c r="D85" s="42"/>
      <c r="E85" s="25"/>
      <c r="F85" s="25"/>
      <c r="G85" s="26"/>
      <c r="H85" s="42"/>
      <c r="I85" s="42"/>
    </row>
    <row r="86" spans="3:14" ht="15" customHeight="1" outlineLevel="1">
      <c r="C86" s="138"/>
      <c r="E86" s="11"/>
      <c r="F86" s="140">
        <f>IF(E86="","",VLOOKUP(E86,'Popis žene'!$C$2:$E$51,2))</f>
      </c>
      <c r="G86" s="142">
        <f>IF(E86="","",VLOOKUP(E86,'Popis žene'!$C$2:$E$51,3))</f>
      </c>
      <c r="I86" s="184"/>
      <c r="N86" s="11" t="e">
        <f>DATEDIF(G86,I86,"Y")</f>
        <v>#VALUE!</v>
      </c>
    </row>
    <row r="87" spans="3:14" ht="15" customHeight="1" outlineLevel="1">
      <c r="C87" s="138"/>
      <c r="E87" s="11"/>
      <c r="F87" s="140">
        <f>IF(E87="","",VLOOKUP(E87,'Popis žene'!$C$2:$E$51,2))</f>
      </c>
      <c r="G87" s="142">
        <f>IF(E87="","",VLOOKUP(E87,'Popis žene'!$C$2:$E$51,3))</f>
      </c>
      <c r="I87" s="184"/>
      <c r="N87" s="11" t="e">
        <f>DATEDIF(G87,I87,"Y")</f>
        <v>#VALUE!</v>
      </c>
    </row>
    <row r="88" spans="3:14" ht="15" customHeight="1" outlineLevel="1">
      <c r="C88" s="138"/>
      <c r="E88" s="11"/>
      <c r="F88" s="140">
        <f>IF(E88="","",VLOOKUP(E88,'Popis žene'!$C$2:$E$51,2))</f>
      </c>
      <c r="G88" s="142">
        <f>IF(E88="","",VLOOKUP(E88,'Popis žene'!$C$2:$E$51,3))</f>
      </c>
      <c r="I88" s="184"/>
      <c r="N88" s="11" t="e">
        <f>DATEDIF(G88,I88,"Y")</f>
        <v>#VALUE!</v>
      </c>
    </row>
    <row r="89" spans="3:14" ht="15" customHeight="1" outlineLevel="1">
      <c r="C89" s="138"/>
      <c r="E89" s="11"/>
      <c r="F89" s="140">
        <f>IF(E89="","",VLOOKUP(E89,'Popis žene'!$C$2:$E$51,2))</f>
      </c>
      <c r="G89" s="142">
        <f>IF(E89="","",VLOOKUP(E89,'Popis žene'!$C$2:$E$51,3))</f>
      </c>
      <c r="I89" s="184"/>
      <c r="N89" s="11" t="e">
        <f>DATEDIF(G89,I89,"Y")</f>
        <v>#VALUE!</v>
      </c>
    </row>
    <row r="90" spans="1:9" ht="15" customHeight="1">
      <c r="A90" s="19" t="s">
        <v>94</v>
      </c>
      <c r="B90" s="203"/>
      <c r="C90" s="20"/>
      <c r="D90" s="41"/>
      <c r="E90" s="21"/>
      <c r="F90" s="21"/>
      <c r="G90" s="22"/>
      <c r="H90" s="41"/>
      <c r="I90" s="41"/>
    </row>
    <row r="91" spans="1:9" ht="15" customHeight="1" outlineLevel="1">
      <c r="A91" s="23" t="s">
        <v>179</v>
      </c>
      <c r="B91" s="204"/>
      <c r="C91" s="24"/>
      <c r="D91" s="42"/>
      <c r="E91" s="25"/>
      <c r="F91" s="25"/>
      <c r="G91" s="26"/>
      <c r="H91" s="42"/>
      <c r="I91" s="42"/>
    </row>
    <row r="92" spans="3:14" ht="15" customHeight="1" outlineLevel="2">
      <c r="C92" s="138"/>
      <c r="E92" s="11"/>
      <c r="F92" s="140">
        <f>IF(E92="","",VLOOKUP(E92,'Popis žene'!$C$2:$E$51,2))</f>
      </c>
      <c r="G92" s="142">
        <f>IF(E92="","",VLOOKUP(E92,'Popis žene'!$C$2:$E$51,3))</f>
      </c>
      <c r="I92" s="184"/>
      <c r="N92" s="11" t="e">
        <f>DATEDIF(G92,I92,"Y")</f>
        <v>#VALUE!</v>
      </c>
    </row>
    <row r="93" spans="3:14" ht="15" customHeight="1" outlineLevel="2">
      <c r="C93" s="138"/>
      <c r="E93" s="11"/>
      <c r="F93" s="140">
        <f>IF(E93="","",VLOOKUP(E93,'Popis žene'!$C$2:$E$51,2))</f>
      </c>
      <c r="G93" s="142">
        <f>IF(E93="","",VLOOKUP(E93,'Popis žene'!$C$2:$E$51,3))</f>
      </c>
      <c r="I93" s="184"/>
      <c r="N93" s="11" t="e">
        <f>DATEDIF(G93,I93,"Y")</f>
        <v>#VALUE!</v>
      </c>
    </row>
    <row r="94" spans="3:14" ht="15" customHeight="1" outlineLevel="2">
      <c r="C94" s="138"/>
      <c r="E94" s="11"/>
      <c r="F94" s="140">
        <f>IF(E94="","",VLOOKUP(E94,'Popis žene'!$C$2:$E$51,2))</f>
      </c>
      <c r="G94" s="142">
        <f>IF(E94="","",VLOOKUP(E94,'Popis žene'!$C$2:$E$51,3))</f>
      </c>
      <c r="I94" s="184"/>
      <c r="N94" s="11" t="e">
        <f>DATEDIF(G94,I94,"Y")</f>
        <v>#VALUE!</v>
      </c>
    </row>
    <row r="95" spans="1:9" ht="15" customHeight="1" outlineLevel="1">
      <c r="A95" s="23" t="s">
        <v>180</v>
      </c>
      <c r="B95" s="204"/>
      <c r="C95" s="24"/>
      <c r="D95" s="48"/>
      <c r="E95" s="25"/>
      <c r="F95" s="25"/>
      <c r="G95" s="26"/>
      <c r="H95" s="42"/>
      <c r="I95" s="42"/>
    </row>
    <row r="96" spans="3:14" ht="15" customHeight="1" outlineLevel="2">
      <c r="C96" s="138"/>
      <c r="E96" s="11"/>
      <c r="F96" s="140">
        <f>IF(E96="","",VLOOKUP(E96,'Popis žene'!$C$2:$E$51,2))</f>
      </c>
      <c r="G96" s="142">
        <f>IF(E96="","",VLOOKUP(E96,'Popis žene'!$C$2:$E$51,3))</f>
      </c>
      <c r="I96" s="184"/>
      <c r="N96" s="11" t="e">
        <f>DATEDIF(G96,I96,"Y")</f>
        <v>#VALUE!</v>
      </c>
    </row>
    <row r="97" spans="3:14" ht="15" customHeight="1" outlineLevel="2">
      <c r="C97" s="138"/>
      <c r="E97" s="11"/>
      <c r="F97" s="140">
        <f>IF(E97="","",VLOOKUP(E97,'Popis žene'!$C$2:$E$51,2))</f>
      </c>
      <c r="G97" s="142">
        <f>IF(E97="","",VLOOKUP(E97,'Popis žene'!$C$2:$E$51,3))</f>
      </c>
      <c r="I97" s="184"/>
      <c r="N97" s="11" t="e">
        <f>DATEDIF(G97,I97,"Y")</f>
        <v>#VALUE!</v>
      </c>
    </row>
    <row r="98" spans="3:14" ht="15" customHeight="1" outlineLevel="2">
      <c r="C98" s="138"/>
      <c r="E98" s="11"/>
      <c r="F98" s="140">
        <f>IF(E98="","",VLOOKUP(E98,'Popis žene'!$C$2:$E$51,2))</f>
      </c>
      <c r="G98" s="142">
        <f>IF(E98="","",VLOOKUP(E98,'Popis žene'!$C$2:$E$51,3))</f>
      </c>
      <c r="I98" s="184"/>
      <c r="N98" s="11" t="e">
        <f>DATEDIF(G98,I98,"Y")</f>
        <v>#VALUE!</v>
      </c>
    </row>
    <row r="99" spans="1:9" ht="15" customHeight="1" outlineLevel="1">
      <c r="A99" s="23" t="s">
        <v>181</v>
      </c>
      <c r="B99" s="204"/>
      <c r="C99" s="24"/>
      <c r="D99" s="48"/>
      <c r="E99" s="25"/>
      <c r="F99" s="25"/>
      <c r="G99" s="26"/>
      <c r="H99" s="42"/>
      <c r="I99" s="42"/>
    </row>
    <row r="100" spans="3:14" ht="15" customHeight="1" outlineLevel="2">
      <c r="C100" s="138"/>
      <c r="E100" s="11"/>
      <c r="F100" s="140">
        <f>IF(E100="","",VLOOKUP(E100,'Popis žene'!$C$2:$E$51,2))</f>
      </c>
      <c r="G100" s="142">
        <f>IF(E100="","",VLOOKUP(E100,'Popis žene'!$C$2:$E$51,3))</f>
      </c>
      <c r="I100" s="184"/>
      <c r="N100" s="11" t="e">
        <f>DATEDIF(G100,I100,"Y")</f>
        <v>#VALUE!</v>
      </c>
    </row>
    <row r="101" spans="3:14" ht="15" customHeight="1" outlineLevel="2">
      <c r="C101" s="138"/>
      <c r="E101" s="11"/>
      <c r="F101" s="140">
        <f>IF(E101="","",VLOOKUP(E101,'Popis žene'!$C$2:$E$51,2))</f>
      </c>
      <c r="G101" s="142">
        <f>IF(E101="","",VLOOKUP(E101,'Popis žene'!$C$2:$E$51,3))</f>
      </c>
      <c r="I101" s="184"/>
      <c r="N101" s="11" t="e">
        <f>DATEDIF(G101,I101,"Y")</f>
        <v>#VALUE!</v>
      </c>
    </row>
    <row r="102" spans="3:14" ht="15" customHeight="1" outlineLevel="2">
      <c r="C102" s="138"/>
      <c r="E102" s="11"/>
      <c r="F102" s="140">
        <f>IF(E102="","",VLOOKUP(E102,'Popis žene'!$C$2:$E$51,2))</f>
      </c>
      <c r="G102" s="142">
        <f>IF(E102="","",VLOOKUP(E102,'Popis žene'!$C$2:$E$51,3))</f>
      </c>
      <c r="I102" s="184"/>
      <c r="N102" s="11" t="e">
        <f>DATEDIF(G102,I102,"Y")</f>
        <v>#VALUE!</v>
      </c>
    </row>
    <row r="103" spans="3:14" ht="15" customHeight="1" outlineLevel="2">
      <c r="C103" s="138"/>
      <c r="E103" s="11"/>
      <c r="F103" s="140">
        <f>IF(E103="","",VLOOKUP(E103,'Popis žene'!$C$2:$E$51,2))</f>
      </c>
      <c r="G103" s="142">
        <f>IF(E103="","",VLOOKUP(E103,'Popis žene'!$C$2:$E$51,3))</f>
      </c>
      <c r="I103" s="184"/>
      <c r="N103" s="11" t="e">
        <f>DATEDIF(G103,I103,"Y")</f>
        <v>#VALUE!</v>
      </c>
    </row>
    <row r="104" spans="3:14" ht="15" customHeight="1" outlineLevel="2">
      <c r="C104" s="138"/>
      <c r="E104" s="11"/>
      <c r="F104" s="140">
        <f>IF(E104="","",VLOOKUP(E104,'Popis žene'!$C$2:$E$51,2))</f>
      </c>
      <c r="G104" s="142">
        <f>IF(E104="","",VLOOKUP(E104,'Popis žene'!$C$2:$E$51,3))</f>
      </c>
      <c r="I104" s="184"/>
      <c r="N104" s="11" t="e">
        <f>DATEDIF(G104,I104,"Y")</f>
        <v>#VALUE!</v>
      </c>
    </row>
    <row r="105" spans="1:9" ht="15" customHeight="1" outlineLevel="1">
      <c r="A105" s="23" t="s">
        <v>177</v>
      </c>
      <c r="B105" s="204"/>
      <c r="C105" s="24"/>
      <c r="D105" s="42"/>
      <c r="E105" s="25"/>
      <c r="F105" s="25"/>
      <c r="G105" s="26"/>
      <c r="H105" s="42"/>
      <c r="I105" s="42"/>
    </row>
    <row r="106" spans="3:14" ht="15" customHeight="1" outlineLevel="1">
      <c r="C106" s="138"/>
      <c r="E106" s="11"/>
      <c r="F106" s="140">
        <f>IF(E106="","",VLOOKUP(E106,'Popis žene'!$C$2:$E$51,2))</f>
      </c>
      <c r="G106" s="142">
        <f>IF(E106="","",VLOOKUP(E106,'Popis žene'!$C$2:$E$51,3))</f>
      </c>
      <c r="I106" s="184"/>
      <c r="N106" s="11" t="e">
        <f>DATEDIF(G106,I106,"Y")</f>
        <v>#VALUE!</v>
      </c>
    </row>
    <row r="107" spans="3:14" ht="15" customHeight="1" outlineLevel="1">
      <c r="C107" s="138"/>
      <c r="E107" s="11"/>
      <c r="F107" s="140">
        <f>IF(E107="","",VLOOKUP(E107,'Popis žene'!$C$2:$E$51,2))</f>
      </c>
      <c r="G107" s="142">
        <f>IF(E107="","",VLOOKUP(E107,'Popis žene'!$C$2:$E$51,3))</f>
      </c>
      <c r="I107" s="184"/>
      <c r="N107" s="11" t="e">
        <f>DATEDIF(G107,I107,"Y")</f>
        <v>#VALUE!</v>
      </c>
    </row>
    <row r="108" spans="1:9" ht="15" customHeight="1">
      <c r="A108" s="19" t="s">
        <v>95</v>
      </c>
      <c r="B108" s="203"/>
      <c r="C108" s="20"/>
      <c r="D108" s="49"/>
      <c r="E108" s="21"/>
      <c r="F108" s="21"/>
      <c r="G108" s="22"/>
      <c r="H108" s="41"/>
      <c r="I108" s="41"/>
    </row>
    <row r="109" spans="1:9" ht="15" customHeight="1" outlineLevel="1">
      <c r="A109" s="23" t="s">
        <v>188</v>
      </c>
      <c r="B109" s="204"/>
      <c r="C109" s="24"/>
      <c r="D109" s="48"/>
      <c r="E109" s="25"/>
      <c r="F109" s="25"/>
      <c r="G109" s="26"/>
      <c r="H109" s="42"/>
      <c r="I109" s="42"/>
    </row>
    <row r="110" spans="3:14" ht="15" customHeight="1" outlineLevel="2">
      <c r="C110" s="138"/>
      <c r="E110" s="11"/>
      <c r="F110" s="140">
        <f>IF(E110="","",VLOOKUP(E110,'Popis žene'!$C$2:$E$51,2))</f>
      </c>
      <c r="G110" s="142">
        <f>IF(E110="","",VLOOKUP(E110,'Popis žene'!$C$2:$E$51,3))</f>
      </c>
      <c r="I110" s="184"/>
      <c r="N110" s="11" t="e">
        <f>DATEDIF(G110,I110,"Y")</f>
        <v>#VALUE!</v>
      </c>
    </row>
    <row r="111" spans="3:14" ht="15" customHeight="1" outlineLevel="2">
      <c r="C111" s="138"/>
      <c r="E111" s="11"/>
      <c r="F111" s="140">
        <f>IF(E111="","",VLOOKUP(E111,'Popis žene'!$C$2:$E$51,2))</f>
      </c>
      <c r="G111" s="142">
        <f>IF(E111="","",VLOOKUP(E111,'Popis žene'!$C$2:$E$51,3))</f>
      </c>
      <c r="I111" s="184"/>
      <c r="N111" s="11" t="e">
        <f>DATEDIF(G111,I111,"Y")</f>
        <v>#VALUE!</v>
      </c>
    </row>
    <row r="112" spans="1:9" ht="15" customHeight="1" outlineLevel="1">
      <c r="A112" s="23" t="s">
        <v>191</v>
      </c>
      <c r="B112" s="204"/>
      <c r="C112" s="24"/>
      <c r="D112" s="48"/>
      <c r="E112" s="25"/>
      <c r="F112" s="25"/>
      <c r="G112" s="26"/>
      <c r="H112" s="42"/>
      <c r="I112" s="42"/>
    </row>
    <row r="113" spans="3:14" ht="15" customHeight="1" outlineLevel="2">
      <c r="C113" s="138"/>
      <c r="E113" s="11"/>
      <c r="F113" s="140">
        <f>IF(E113="","",VLOOKUP(E113,'Popis žene'!$C$2:$E$51,2))</f>
      </c>
      <c r="G113" s="142">
        <f>IF(E113="","",VLOOKUP(E113,'Popis žene'!$C$2:$E$51,3))</f>
      </c>
      <c r="I113" s="184"/>
      <c r="N113" s="11" t="e">
        <f>DATEDIF(G113,I113,"Y")</f>
        <v>#VALUE!</v>
      </c>
    </row>
    <row r="114" spans="3:14" ht="15" customHeight="1" outlineLevel="2">
      <c r="C114" s="138"/>
      <c r="E114" s="11"/>
      <c r="F114" s="140">
        <f>IF(E114="","",VLOOKUP(E114,'Popis žene'!$C$2:$E$51,2))</f>
      </c>
      <c r="G114" s="142">
        <f>IF(E114="","",VLOOKUP(E114,'Popis žene'!$C$2:$E$51,3))</f>
      </c>
      <c r="I114" s="184"/>
      <c r="N114" s="11" t="e">
        <f>DATEDIF(G114,I114,"Y")</f>
        <v>#VALUE!</v>
      </c>
    </row>
    <row r="115" spans="1:9" ht="15" customHeight="1" outlineLevel="1">
      <c r="A115" s="23" t="s">
        <v>189</v>
      </c>
      <c r="B115" s="204"/>
      <c r="C115" s="24"/>
      <c r="D115" s="48"/>
      <c r="E115" s="25"/>
      <c r="F115" s="25"/>
      <c r="G115" s="26"/>
      <c r="H115" s="42"/>
      <c r="I115" s="42"/>
    </row>
    <row r="116" spans="3:14" ht="15" customHeight="1" outlineLevel="1">
      <c r="C116" s="138"/>
      <c r="E116" s="11"/>
      <c r="F116" s="140">
        <f>IF(E116="","",VLOOKUP(E116,'Popis žene'!$C$2:$E$51,2))</f>
      </c>
      <c r="G116" s="142">
        <f>IF(E116="","",VLOOKUP(E116,'Popis žene'!$C$2:$E$51,3))</f>
      </c>
      <c r="I116" s="184"/>
      <c r="N116" s="11" t="e">
        <f>DATEDIF(G116,I116,"Y")</f>
        <v>#VALUE!</v>
      </c>
    </row>
    <row r="117" spans="3:9" ht="15" customHeight="1" outlineLevel="1">
      <c r="C117" s="138"/>
      <c r="E117" s="11"/>
      <c r="F117" s="140">
        <f>IF(E117="","",VLOOKUP(E117,'Popis žene'!$C$2:$E$51,2))</f>
      </c>
      <c r="G117" s="142">
        <f>IF(E117="","",VLOOKUP(E117,'Popis žene'!$C$2:$E$51,3))</f>
      </c>
      <c r="I117" s="184"/>
    </row>
    <row r="118" spans="1:9" ht="15" customHeight="1">
      <c r="A118" s="19" t="s">
        <v>97</v>
      </c>
      <c r="B118" s="203"/>
      <c r="C118" s="20"/>
      <c r="D118" s="49"/>
      <c r="E118" s="21"/>
      <c r="F118" s="21"/>
      <c r="G118" s="22"/>
      <c r="H118" s="41"/>
      <c r="I118" s="41"/>
    </row>
    <row r="119" spans="1:9" ht="15" customHeight="1" outlineLevel="1">
      <c r="A119" s="23" t="s">
        <v>179</v>
      </c>
      <c r="B119" s="204"/>
      <c r="C119" s="24"/>
      <c r="D119" s="48"/>
      <c r="E119" s="25"/>
      <c r="F119" s="25"/>
      <c r="G119" s="26"/>
      <c r="H119" s="42"/>
      <c r="I119" s="42"/>
    </row>
    <row r="120" spans="3:14" ht="15" customHeight="1" outlineLevel="2">
      <c r="C120" s="138"/>
      <c r="E120" s="11"/>
      <c r="F120" s="140">
        <f>IF(E120="","",VLOOKUP(E120,'Popis žene'!$C$2:$E$51,2))</f>
      </c>
      <c r="G120" s="142">
        <f>IF(E120="","",VLOOKUP(E120,'Popis žene'!$C$2:$E$51,3))</f>
      </c>
      <c r="I120" s="184"/>
      <c r="N120" s="11" t="e">
        <f aca="true" t="shared" si="0" ref="N120:N127">DATEDIF(G120,I120,"Y")</f>
        <v>#VALUE!</v>
      </c>
    </row>
    <row r="121" spans="3:14" ht="15" customHeight="1" outlineLevel="2">
      <c r="C121" s="138"/>
      <c r="E121" s="11"/>
      <c r="F121" s="140">
        <f>IF(E121="","",VLOOKUP(E121,'Popis žene'!$C$2:$E$51,2))</f>
      </c>
      <c r="G121" s="142">
        <f>IF(E121="","",VLOOKUP(E121,'Popis žene'!$C$2:$E$51,3))</f>
      </c>
      <c r="I121" s="184"/>
      <c r="N121" s="11" t="e">
        <f t="shared" si="0"/>
        <v>#VALUE!</v>
      </c>
    </row>
    <row r="122" spans="3:14" ht="15" customHeight="1" outlineLevel="2">
      <c r="C122" s="138"/>
      <c r="E122" s="11"/>
      <c r="F122" s="140">
        <f>IF(E122="","",VLOOKUP(E122,'Popis žene'!$C$2:$E$51,2))</f>
      </c>
      <c r="G122" s="142">
        <f>IF(E122="","",VLOOKUP(E122,'Popis žene'!$C$2:$E$51,3))</f>
      </c>
      <c r="I122" s="184"/>
      <c r="N122" s="11" t="e">
        <f t="shared" si="0"/>
        <v>#VALUE!</v>
      </c>
    </row>
    <row r="123" spans="3:14" ht="15" customHeight="1" outlineLevel="2">
      <c r="C123" s="138"/>
      <c r="E123" s="11"/>
      <c r="F123" s="140">
        <f>IF(E123="","",VLOOKUP(E123,'Popis žene'!$C$2:$E$51,2))</f>
      </c>
      <c r="G123" s="142">
        <f>IF(E123="","",VLOOKUP(E123,'Popis žene'!$C$2:$E$51,3))</f>
      </c>
      <c r="I123" s="184"/>
      <c r="N123" s="11" t="e">
        <f t="shared" si="0"/>
        <v>#VALUE!</v>
      </c>
    </row>
    <row r="124" spans="3:14" ht="15" customHeight="1" outlineLevel="2">
      <c r="C124" s="138"/>
      <c r="E124" s="11"/>
      <c r="F124" s="140">
        <f>IF(E124="","",VLOOKUP(E124,'Popis žene'!$C$2:$E$51,2))</f>
      </c>
      <c r="G124" s="142">
        <f>IF(E124="","",VLOOKUP(E124,'Popis žene'!$C$2:$E$51,3))</f>
      </c>
      <c r="I124" s="184"/>
      <c r="N124" s="11" t="e">
        <f t="shared" si="0"/>
        <v>#VALUE!</v>
      </c>
    </row>
    <row r="125" spans="3:14" ht="15" customHeight="1" outlineLevel="2">
      <c r="C125" s="138"/>
      <c r="E125" s="11"/>
      <c r="F125" s="140">
        <f>IF(E125="","",VLOOKUP(E125,'Popis žene'!$C$2:$E$51,2))</f>
      </c>
      <c r="G125" s="142">
        <f>IF(E125="","",VLOOKUP(E125,'Popis žene'!$C$2:$E$51,3))</f>
      </c>
      <c r="I125" s="184"/>
      <c r="N125" s="11" t="e">
        <f t="shared" si="0"/>
        <v>#VALUE!</v>
      </c>
    </row>
    <row r="126" spans="3:14" ht="15" customHeight="1" outlineLevel="2">
      <c r="C126" s="138"/>
      <c r="E126" s="11"/>
      <c r="F126" s="140">
        <f>IF(E126="","",VLOOKUP(E126,'Popis žene'!$C$2:$E$51,2))</f>
      </c>
      <c r="G126" s="142">
        <f>IF(E126="","",VLOOKUP(E126,'Popis žene'!$C$2:$E$51,3))</f>
      </c>
      <c r="I126" s="184"/>
      <c r="N126" s="11" t="e">
        <f t="shared" si="0"/>
        <v>#VALUE!</v>
      </c>
    </row>
    <row r="127" spans="3:14" ht="15" customHeight="1" outlineLevel="2">
      <c r="C127" s="138"/>
      <c r="E127" s="11"/>
      <c r="F127" s="140">
        <f>IF(E127="","",VLOOKUP(E127,'Popis žene'!$C$2:$E$51,2))</f>
      </c>
      <c r="G127" s="142">
        <f>IF(E127="","",VLOOKUP(E127,'Popis žene'!$C$2:$E$51,3))</f>
      </c>
      <c r="I127" s="184"/>
      <c r="N127" s="11" t="e">
        <f t="shared" si="0"/>
        <v>#VALUE!</v>
      </c>
    </row>
    <row r="128" spans="1:9" ht="15" customHeight="1" outlineLevel="1">
      <c r="A128" s="23" t="s">
        <v>180</v>
      </c>
      <c r="B128" s="204"/>
      <c r="C128" s="24"/>
      <c r="D128" s="48"/>
      <c r="E128" s="25"/>
      <c r="F128" s="25"/>
      <c r="G128" s="26"/>
      <c r="H128" s="42"/>
      <c r="I128" s="42"/>
    </row>
    <row r="129" spans="3:14" ht="15" customHeight="1" outlineLevel="2">
      <c r="C129" s="138"/>
      <c r="E129" s="11"/>
      <c r="F129" s="140">
        <f>IF(E129="","",VLOOKUP(E129,'Popis žene'!$C$2:$E$51,2))</f>
      </c>
      <c r="G129" s="142">
        <f>IF(E129="","",VLOOKUP(E129,'Popis žene'!$C$2:$E$51,3))</f>
      </c>
      <c r="I129" s="184"/>
      <c r="N129" s="11" t="e">
        <f>DATEDIF(G129,I129,"Y")</f>
        <v>#VALUE!</v>
      </c>
    </row>
    <row r="130" spans="3:14" ht="15" customHeight="1" outlineLevel="2">
      <c r="C130" s="138"/>
      <c r="E130" s="11"/>
      <c r="F130" s="140">
        <f>IF(E130="","",VLOOKUP(E130,'Popis žene'!$C$2:$E$51,2))</f>
      </c>
      <c r="G130" s="142">
        <f>IF(E130="","",VLOOKUP(E130,'Popis žene'!$C$2:$E$51,3))</f>
      </c>
      <c r="I130" s="184"/>
      <c r="N130" s="11" t="e">
        <f>DATEDIF(G130,I130,"Y")</f>
        <v>#VALUE!</v>
      </c>
    </row>
    <row r="131" spans="3:14" ht="15" customHeight="1" outlineLevel="2">
      <c r="C131" s="138"/>
      <c r="E131" s="11"/>
      <c r="F131" s="140">
        <f>IF(E131="","",VLOOKUP(E131,'Popis žene'!$C$2:$E$51,2))</f>
      </c>
      <c r="G131" s="142">
        <f>IF(E131="","",VLOOKUP(E131,'Popis žene'!$C$2:$E$51,3))</f>
      </c>
      <c r="I131" s="184"/>
      <c r="N131" s="11" t="e">
        <f>DATEDIF(G131,I131,"Y")</f>
        <v>#VALUE!</v>
      </c>
    </row>
    <row r="132" spans="3:14" ht="15" customHeight="1" outlineLevel="2">
      <c r="C132" s="138"/>
      <c r="E132" s="11"/>
      <c r="F132" s="140">
        <f>IF(E132="","",VLOOKUP(E132,'Popis žene'!$C$2:$E$51,2))</f>
      </c>
      <c r="G132" s="142">
        <f>IF(E132="","",VLOOKUP(E132,'Popis žene'!$C$2:$E$51,3))</f>
      </c>
      <c r="I132" s="184"/>
      <c r="N132" s="11" t="e">
        <f>DATEDIF(G132,I132,"Y")</f>
        <v>#VALUE!</v>
      </c>
    </row>
    <row r="133" spans="3:14" ht="15" customHeight="1" outlineLevel="2">
      <c r="C133" s="138"/>
      <c r="E133" s="11"/>
      <c r="F133" s="140">
        <f>IF(E133="","",VLOOKUP(E133,'Popis žene'!$C$2:$E$51,2))</f>
      </c>
      <c r="G133" s="142">
        <f>IF(E133="","",VLOOKUP(E133,'Popis žene'!$C$2:$E$51,3))</f>
      </c>
      <c r="I133" s="184"/>
      <c r="N133" s="11" t="e">
        <f>DATEDIF(G133,I133,"Y")</f>
        <v>#VALUE!</v>
      </c>
    </row>
    <row r="134" spans="1:9" ht="15" customHeight="1" outlineLevel="1">
      <c r="A134" s="23" t="s">
        <v>181</v>
      </c>
      <c r="B134" s="204"/>
      <c r="C134" s="24"/>
      <c r="D134" s="48"/>
      <c r="E134" s="25"/>
      <c r="F134" s="25"/>
      <c r="G134" s="26"/>
      <c r="H134" s="42"/>
      <c r="I134" s="42"/>
    </row>
    <row r="135" spans="3:14" ht="15" customHeight="1" outlineLevel="2">
      <c r="C135" s="138"/>
      <c r="E135" s="11"/>
      <c r="F135" s="140">
        <f>IF(E135="","",VLOOKUP(E135,'Popis žene'!$C$2:$E$51,2))</f>
      </c>
      <c r="G135" s="142">
        <f>IF(E135="","",VLOOKUP(E135,'Popis žene'!$C$2:$E$51,3))</f>
      </c>
      <c r="I135" s="184"/>
      <c r="N135" s="11" t="e">
        <f aca="true" t="shared" si="1" ref="N135:N140">DATEDIF(G135,I135,"Y")</f>
        <v>#VALUE!</v>
      </c>
    </row>
    <row r="136" spans="3:14" ht="15" customHeight="1" outlineLevel="2">
      <c r="C136" s="138"/>
      <c r="E136" s="11"/>
      <c r="F136" s="140">
        <f>IF(E136="","",VLOOKUP(E136,'Popis žene'!$C$2:$E$51,2))</f>
      </c>
      <c r="G136" s="142">
        <f>IF(E136="","",VLOOKUP(E136,'Popis žene'!$C$2:$E$51,3))</f>
      </c>
      <c r="I136" s="184"/>
      <c r="N136" s="11" t="e">
        <f t="shared" si="1"/>
        <v>#VALUE!</v>
      </c>
    </row>
    <row r="137" spans="3:14" ht="15" customHeight="1" outlineLevel="2">
      <c r="C137" s="138"/>
      <c r="E137" s="11"/>
      <c r="F137" s="140">
        <f>IF(E137="","",VLOOKUP(E137,'Popis žene'!$C$2:$E$51,2))</f>
      </c>
      <c r="G137" s="142">
        <f>IF(E137="","",VLOOKUP(E137,'Popis žene'!$C$2:$E$51,3))</f>
      </c>
      <c r="I137" s="184"/>
      <c r="N137" s="11" t="e">
        <f t="shared" si="1"/>
        <v>#VALUE!</v>
      </c>
    </row>
    <row r="138" spans="3:14" ht="15" customHeight="1" outlineLevel="2">
      <c r="C138" s="138"/>
      <c r="E138" s="11"/>
      <c r="F138" s="140">
        <f>IF(E138="","",VLOOKUP(E138,'Popis žene'!$C$2:$E$51,2))</f>
      </c>
      <c r="G138" s="142">
        <f>IF(E138="","",VLOOKUP(E138,'Popis žene'!$C$2:$E$51,3))</f>
      </c>
      <c r="I138" s="184"/>
      <c r="N138" s="11" t="e">
        <f t="shared" si="1"/>
        <v>#VALUE!</v>
      </c>
    </row>
    <row r="139" spans="3:14" ht="15" customHeight="1" outlineLevel="2">
      <c r="C139" s="138"/>
      <c r="E139" s="11"/>
      <c r="F139" s="140">
        <f>IF(E139="","",VLOOKUP(E139,'Popis žene'!$C$2:$E$51,2))</f>
      </c>
      <c r="G139" s="142">
        <f>IF(E139="","",VLOOKUP(E139,'Popis žene'!$C$2:$E$51,3))</f>
      </c>
      <c r="I139" s="184"/>
      <c r="N139" s="11" t="e">
        <f t="shared" si="1"/>
        <v>#VALUE!</v>
      </c>
    </row>
    <row r="140" spans="3:14" ht="15" customHeight="1" outlineLevel="2">
      <c r="C140" s="138"/>
      <c r="E140" s="11"/>
      <c r="F140" s="140">
        <f>IF(E140="","",VLOOKUP(E140,'Popis žene'!$C$2:$E$51,2))</f>
      </c>
      <c r="G140" s="142">
        <f>IF(E140="","",VLOOKUP(E140,'Popis žene'!$C$2:$E$51,3))</f>
      </c>
      <c r="I140" s="184"/>
      <c r="N140" s="11" t="e">
        <f t="shared" si="1"/>
        <v>#VALUE!</v>
      </c>
    </row>
    <row r="141" spans="1:9" ht="15" customHeight="1" outlineLevel="1">
      <c r="A141" s="23" t="s">
        <v>182</v>
      </c>
      <c r="B141" s="204"/>
      <c r="C141" s="24"/>
      <c r="D141" s="48"/>
      <c r="E141" s="25"/>
      <c r="F141" s="25"/>
      <c r="G141" s="26"/>
      <c r="H141" s="42"/>
      <c r="I141" s="42"/>
    </row>
    <row r="142" spans="3:14" ht="15" customHeight="1" outlineLevel="2">
      <c r="C142" s="138"/>
      <c r="E142" s="11"/>
      <c r="F142" s="140">
        <f>IF(E142="","",VLOOKUP(E142,'Popis žene'!$C$2:$E$51,2))</f>
      </c>
      <c r="G142" s="142">
        <f>IF(E142="","",VLOOKUP(E142,'Popis žene'!$C$2:$E$51,3))</f>
      </c>
      <c r="I142" s="184"/>
      <c r="N142" s="11" t="e">
        <f>DATEDIF(G142,I142,"Y")</f>
        <v>#VALUE!</v>
      </c>
    </row>
    <row r="143" spans="3:14" ht="15" customHeight="1" outlineLevel="2">
      <c r="C143" s="138"/>
      <c r="E143" s="11"/>
      <c r="F143" s="140">
        <f>IF(E143="","",VLOOKUP(E143,'Popis žene'!$C$2:$E$51,2))</f>
      </c>
      <c r="G143" s="142">
        <f>IF(E143="","",VLOOKUP(E143,'Popis žene'!$C$2:$E$51,3))</f>
      </c>
      <c r="I143" s="184"/>
      <c r="N143" s="11" t="e">
        <f>DATEDIF(G143,I143,"Y")</f>
        <v>#VALUE!</v>
      </c>
    </row>
    <row r="144" spans="1:9" ht="15" customHeight="1" outlineLevel="1">
      <c r="A144" s="23" t="s">
        <v>177</v>
      </c>
      <c r="B144" s="204"/>
      <c r="C144" s="24"/>
      <c r="D144" s="48"/>
      <c r="E144" s="25"/>
      <c r="F144" s="25"/>
      <c r="G144" s="26"/>
      <c r="H144" s="42"/>
      <c r="I144" s="42"/>
    </row>
    <row r="145" spans="3:14" ht="15" customHeight="1" outlineLevel="1">
      <c r="C145" s="138"/>
      <c r="E145" s="11"/>
      <c r="F145" s="140">
        <f>IF(E145="","",VLOOKUP(E145,'Popis žene'!$C$2:$E$51,2))</f>
      </c>
      <c r="G145" s="142">
        <f>IF(E145="","",VLOOKUP(E145,'Popis žene'!$C$2:$E$51,3))</f>
      </c>
      <c r="I145" s="184"/>
      <c r="N145" s="11" t="e">
        <f>DATEDIF(G145,I145,"Y")</f>
        <v>#VALUE!</v>
      </c>
    </row>
    <row r="146" spans="3:14" ht="15" customHeight="1" outlineLevel="1">
      <c r="C146" s="138"/>
      <c r="E146" s="11"/>
      <c r="F146" s="140">
        <f>IF(E146="","",VLOOKUP(E146,'Popis žene'!$C$2:$E$51,2))</f>
      </c>
      <c r="G146" s="142">
        <f>IF(E146="","",VLOOKUP(E146,'Popis žene'!$C$2:$E$51,3))</f>
      </c>
      <c r="I146" s="184"/>
      <c r="N146" s="11" t="e">
        <f>DATEDIF(G146,I146,"Y")</f>
        <v>#VALUE!</v>
      </c>
    </row>
    <row r="147" spans="1:9" ht="15" customHeight="1">
      <c r="A147" s="19" t="s">
        <v>192</v>
      </c>
      <c r="B147" s="203"/>
      <c r="C147" s="20"/>
      <c r="D147" s="49"/>
      <c r="E147" s="21"/>
      <c r="F147" s="21"/>
      <c r="G147" s="22"/>
      <c r="H147" s="41"/>
      <c r="I147" s="41"/>
    </row>
    <row r="148" spans="1:9" ht="15" customHeight="1" outlineLevel="1">
      <c r="A148" s="23" t="s">
        <v>188</v>
      </c>
      <c r="B148" s="204"/>
      <c r="C148" s="24"/>
      <c r="D148" s="48"/>
      <c r="E148" s="25"/>
      <c r="F148" s="25"/>
      <c r="G148" s="26"/>
      <c r="H148" s="42"/>
      <c r="I148" s="42"/>
    </row>
    <row r="149" spans="3:14" ht="15" customHeight="1" outlineLevel="2">
      <c r="C149" s="138"/>
      <c r="E149" s="11"/>
      <c r="F149" s="140">
        <f>IF(E149="","",VLOOKUP(E149,'Popis žene'!$C$2:$E$51,2))</f>
      </c>
      <c r="G149" s="142">
        <f>IF(E149="","",VLOOKUP(E149,'Popis žene'!$C$2:$E$51,3))</f>
      </c>
      <c r="I149" s="184"/>
      <c r="N149" s="11" t="e">
        <f>DATEDIF(G149,I149,"Y")</f>
        <v>#VALUE!</v>
      </c>
    </row>
    <row r="150" spans="3:14" ht="15" customHeight="1" outlineLevel="2">
      <c r="C150" s="138"/>
      <c r="E150" s="11"/>
      <c r="F150" s="140">
        <f>IF(E150="","",VLOOKUP(E150,'Popis žene'!$C$2:$E$51,2))</f>
      </c>
      <c r="G150" s="142">
        <f>IF(E150="","",VLOOKUP(E150,'Popis žene'!$C$2:$E$51,3))</f>
      </c>
      <c r="I150" s="184"/>
      <c r="N150" s="11" t="e">
        <f>DATEDIF(G150,I150,"Y")</f>
        <v>#VALUE!</v>
      </c>
    </row>
    <row r="151" spans="1:9" ht="15" customHeight="1" outlineLevel="1">
      <c r="A151" s="23" t="s">
        <v>191</v>
      </c>
      <c r="B151" s="204"/>
      <c r="C151" s="24"/>
      <c r="D151" s="48"/>
      <c r="E151" s="24"/>
      <c r="F151" s="24"/>
      <c r="G151" s="26"/>
      <c r="H151" s="42"/>
      <c r="I151" s="42"/>
    </row>
    <row r="152" spans="3:14" ht="15" customHeight="1" outlineLevel="1">
      <c r="C152" s="138"/>
      <c r="E152" s="11"/>
      <c r="F152" s="140">
        <f>IF(E152="","",VLOOKUP(E152,'Popis žene'!$C$2:$E$51,2))</f>
      </c>
      <c r="G152" s="142">
        <f>IF(E152="","",VLOOKUP(E152,'Popis žene'!$C$2:$E$51,3))</f>
      </c>
      <c r="I152" s="184"/>
      <c r="N152" s="11" t="e">
        <f>DATEDIF(G152,I152,"Y")</f>
        <v>#VALUE!</v>
      </c>
    </row>
    <row r="153" spans="3:14" ht="15" customHeight="1" outlineLevel="1">
      <c r="C153" s="138"/>
      <c r="E153" s="11"/>
      <c r="F153" s="140">
        <f>IF(E153="","",VLOOKUP(E153,'Popis žene'!$C$2:$E$51,2))</f>
      </c>
      <c r="G153" s="142">
        <f>IF(E153="","",VLOOKUP(E153,'Popis žene'!$C$2:$E$51,3))</f>
      </c>
      <c r="I153" s="184"/>
      <c r="N153" s="11" t="e">
        <f>DATEDIF(G153,I153,"Y")</f>
        <v>#VALUE!</v>
      </c>
    </row>
    <row r="154" spans="1:9" ht="15" customHeight="1">
      <c r="A154" s="19" t="s">
        <v>193</v>
      </c>
      <c r="B154" s="203"/>
      <c r="C154" s="20"/>
      <c r="D154" s="49"/>
      <c r="E154" s="21"/>
      <c r="F154" s="21"/>
      <c r="G154" s="22"/>
      <c r="H154" s="41"/>
      <c r="I154" s="41"/>
    </row>
    <row r="155" spans="1:9" ht="15" customHeight="1" outlineLevel="1">
      <c r="A155" s="23" t="s">
        <v>191</v>
      </c>
      <c r="B155" s="204"/>
      <c r="C155" s="24"/>
      <c r="D155" s="48"/>
      <c r="E155" s="25"/>
      <c r="F155" s="25"/>
      <c r="G155" s="26"/>
      <c r="H155" s="42"/>
      <c r="I155" s="42"/>
    </row>
    <row r="156" spans="3:14" ht="15" customHeight="1" outlineLevel="2">
      <c r="C156" s="138"/>
      <c r="E156" s="11"/>
      <c r="F156" s="140">
        <f>IF(E156="","",VLOOKUP(E156,'Popis žene'!$C$2:$E$51,2))</f>
      </c>
      <c r="G156" s="142">
        <f>IF(E156="","",VLOOKUP(E156,'Popis žene'!$C$2:$E$51,3))</f>
      </c>
      <c r="I156" s="184"/>
      <c r="M156" s="28">
        <v>0.019422685185185185</v>
      </c>
      <c r="N156" s="11" t="e">
        <f>DATEDIF(G156,I156,"Y")</f>
        <v>#VALUE!</v>
      </c>
    </row>
    <row r="157" spans="3:14" ht="15" customHeight="1" outlineLevel="2">
      <c r="C157" s="138"/>
      <c r="E157" s="11"/>
      <c r="F157" s="140">
        <f>IF(E157="","",VLOOKUP(E157,'Popis žene'!$C$2:$E$51,2))</f>
      </c>
      <c r="G157" s="142">
        <f>IF(E157="","",VLOOKUP(E157,'Popis žene'!$C$2:$E$51,3))</f>
      </c>
      <c r="I157" s="184"/>
      <c r="N157" s="11" t="e">
        <f>DATEDIF(G157,I157,"Y")</f>
        <v>#VALUE!</v>
      </c>
    </row>
    <row r="158" spans="1:9" ht="15" customHeight="1" outlineLevel="1">
      <c r="A158" s="23" t="s">
        <v>181</v>
      </c>
      <c r="B158" s="204"/>
      <c r="C158" s="24"/>
      <c r="D158" s="48"/>
      <c r="E158" s="25"/>
      <c r="F158" s="25"/>
      <c r="G158" s="26"/>
      <c r="H158" s="42"/>
      <c r="I158" s="42"/>
    </row>
    <row r="159" spans="3:14" ht="15" customHeight="1" outlineLevel="1">
      <c r="C159" s="138"/>
      <c r="E159" s="11"/>
      <c r="F159" s="140">
        <f>IF(E159="","",VLOOKUP(E159,'Popis žene'!$C$2:$E$51,2))</f>
      </c>
      <c r="G159" s="142">
        <f>IF(E159="","",VLOOKUP(E159,'Popis žene'!$C$2:$E$51,3))</f>
      </c>
      <c r="I159" s="184"/>
      <c r="N159" s="11" t="e">
        <f>DATEDIF(G159,I159,"Y")</f>
        <v>#VALUE!</v>
      </c>
    </row>
    <row r="160" spans="3:14" ht="15" customHeight="1" outlineLevel="1">
      <c r="C160" s="138"/>
      <c r="E160" s="11"/>
      <c r="F160" s="140">
        <f>IF(E160="","",VLOOKUP(E160,'Popis žene'!$C$2:$E$51,2))</f>
      </c>
      <c r="G160" s="142">
        <f>IF(E160="","",VLOOKUP(E160,'Popis žene'!$C$2:$E$51,3))</f>
      </c>
      <c r="I160" s="184"/>
      <c r="N160" s="11" t="e">
        <f>DATEDIF(G160,I160,"Y")</f>
        <v>#VALUE!</v>
      </c>
    </row>
    <row r="161" spans="1:9" ht="15" customHeight="1">
      <c r="A161" s="19" t="s">
        <v>194</v>
      </c>
      <c r="B161" s="203"/>
      <c r="C161" s="20"/>
      <c r="D161" s="49"/>
      <c r="E161" s="21"/>
      <c r="F161" s="21"/>
      <c r="G161" s="22"/>
      <c r="H161" s="41"/>
      <c r="I161" s="41"/>
    </row>
    <row r="162" spans="1:9" ht="15" customHeight="1" outlineLevel="1">
      <c r="A162" s="23" t="s">
        <v>179</v>
      </c>
      <c r="B162" s="206"/>
      <c r="C162" s="29"/>
      <c r="D162" s="50"/>
      <c r="E162" s="30"/>
      <c r="F162" s="30"/>
      <c r="G162" s="31"/>
      <c r="H162" s="185"/>
      <c r="I162" s="185"/>
    </row>
    <row r="163" spans="1:14" s="1" customFormat="1" ht="15" customHeight="1" outlineLevel="2">
      <c r="A163" s="11"/>
      <c r="B163" s="205"/>
      <c r="C163" s="138"/>
      <c r="D163" s="43"/>
      <c r="E163" s="11"/>
      <c r="F163" s="140">
        <f>IF(E163="","",VLOOKUP(E163,'Popis žene'!$C$2:$E$51,2))</f>
      </c>
      <c r="G163" s="142">
        <f>IF(E163="","",VLOOKUP(E163,'Popis žene'!$C$2:$E$51,3))</f>
      </c>
      <c r="H163" s="43"/>
      <c r="I163" s="184"/>
      <c r="N163" s="11" t="e">
        <f>DATEDIF(G163,I163,"Y")</f>
        <v>#VALUE!</v>
      </c>
    </row>
    <row r="164" spans="1:14" s="1" customFormat="1" ht="15" customHeight="1" outlineLevel="2">
      <c r="A164" s="11"/>
      <c r="B164" s="205"/>
      <c r="C164" s="138"/>
      <c r="D164" s="43"/>
      <c r="E164" s="11"/>
      <c r="F164" s="140">
        <f>IF(E164="","",VLOOKUP(E164,'Popis žene'!$C$2:$E$51,2))</f>
      </c>
      <c r="G164" s="142">
        <f>IF(E164="","",VLOOKUP(E164,'Popis žene'!$C$2:$E$51,3))</f>
      </c>
      <c r="H164" s="43"/>
      <c r="I164" s="184"/>
      <c r="N164" s="11"/>
    </row>
    <row r="165" spans="1:9" ht="15" customHeight="1" outlineLevel="1">
      <c r="A165" s="23" t="s">
        <v>181</v>
      </c>
      <c r="B165" s="204"/>
      <c r="C165" s="24"/>
      <c r="D165" s="48"/>
      <c r="E165" s="25"/>
      <c r="F165" s="25"/>
      <c r="G165" s="26"/>
      <c r="H165" s="42"/>
      <c r="I165" s="42"/>
    </row>
    <row r="166" spans="3:14" ht="15" customHeight="1" outlineLevel="1">
      <c r="C166" s="138"/>
      <c r="E166" s="11"/>
      <c r="F166" s="140">
        <f>IF(E166="","",VLOOKUP(E166,'Popis žene'!$C$2:$E$51,2))</f>
      </c>
      <c r="G166" s="142">
        <f>IF(E166="","",VLOOKUP(E166,'Popis žene'!$C$2:$E$51,3))</f>
      </c>
      <c r="I166" s="184"/>
      <c r="N166" s="11" t="e">
        <f>DATEDIF(G166,I166,"Y")</f>
        <v>#VALUE!</v>
      </c>
    </row>
    <row r="167" spans="3:14" ht="15" customHeight="1" outlineLevel="1">
      <c r="C167" s="138"/>
      <c r="E167" s="11"/>
      <c r="F167" s="140">
        <f>IF(E167="","",VLOOKUP(E167,'Popis žene'!$C$2:$E$51,2))</f>
      </c>
      <c r="G167" s="142">
        <f>IF(E167="","",VLOOKUP(E167,'Popis žene'!$C$2:$E$51,3))</f>
      </c>
      <c r="I167" s="184"/>
      <c r="N167" s="11" t="e">
        <f>DATEDIF(G167,I167,"Y")</f>
        <v>#VALUE!</v>
      </c>
    </row>
    <row r="168" spans="3:14" ht="15" customHeight="1" outlineLevel="1">
      <c r="C168" s="138"/>
      <c r="E168" s="11"/>
      <c r="F168" s="140">
        <f>IF(E168="","",VLOOKUP(E168,'Popis žene'!$C$2:$E$51,2))</f>
      </c>
      <c r="G168" s="142">
        <f>IF(E168="","",VLOOKUP(E168,'Popis žene'!$C$2:$E$51,3))</f>
      </c>
      <c r="I168" s="184"/>
      <c r="N168" s="11" t="e">
        <f>DATEDIF(G168,I168,"Y")</f>
        <v>#VALUE!</v>
      </c>
    </row>
    <row r="169" spans="1:9" ht="15" customHeight="1">
      <c r="A169" s="19" t="s">
        <v>102</v>
      </c>
      <c r="B169" s="203"/>
      <c r="C169" s="20"/>
      <c r="D169" s="49"/>
      <c r="E169" s="21"/>
      <c r="F169" s="21"/>
      <c r="G169" s="22"/>
      <c r="H169" s="41"/>
      <c r="I169" s="41"/>
    </row>
    <row r="170" spans="3:14" ht="15" customHeight="1" outlineLevel="1">
      <c r="C170" s="138"/>
      <c r="E170" s="11"/>
      <c r="F170" s="140">
        <f>IF(E170="","",VLOOKUP(E170,'Popis žene'!$C$2:$E$51,2))</f>
      </c>
      <c r="G170" s="142">
        <f>IF(E170="","",VLOOKUP(E170,'Popis žene'!$C$2:$E$51,3))</f>
      </c>
      <c r="I170" s="184"/>
      <c r="N170" s="11" t="e">
        <f>DATEDIF(G170,I170,"Y")</f>
        <v>#VALUE!</v>
      </c>
    </row>
    <row r="171" spans="3:14" ht="15" customHeight="1" outlineLevel="1">
      <c r="C171" s="138"/>
      <c r="E171" s="11"/>
      <c r="F171" s="140">
        <f>IF(E171="","",VLOOKUP(E171,'Popis žene'!$C$2:$E$51,2))</f>
      </c>
      <c r="G171" s="142">
        <f>IF(E171="","",VLOOKUP(E171,'Popis žene'!$C$2:$E$51,3))</f>
      </c>
      <c r="I171" s="184"/>
      <c r="N171" s="11" t="e">
        <f>DATEDIF(G171,I171,"Y")</f>
        <v>#VALUE!</v>
      </c>
    </row>
    <row r="172" spans="3:14" ht="15" customHeight="1" outlineLevel="1">
      <c r="C172" s="138"/>
      <c r="E172" s="11"/>
      <c r="F172" s="140">
        <f>IF(E172="","",VLOOKUP(E172,'Popis žene'!$C$2:$E$51,2))</f>
      </c>
      <c r="G172" s="142">
        <f>IF(E172="","",VLOOKUP(E172,'Popis žene'!$C$2:$E$51,3))</f>
      </c>
      <c r="I172" s="184"/>
      <c r="N172" s="11" t="e">
        <f>DATEDIF(G172,I172,"Y")</f>
        <v>#VALUE!</v>
      </c>
    </row>
    <row r="173" spans="3:14" ht="15" customHeight="1" outlineLevel="1">
      <c r="C173" s="138"/>
      <c r="E173" s="11"/>
      <c r="F173" s="140">
        <f>IF(E173="","",VLOOKUP(E173,'Popis žene'!$C$2:$E$51,2))</f>
      </c>
      <c r="G173" s="142">
        <f>IF(E173="","",VLOOKUP(E173,'Popis žene'!$C$2:$E$51,3))</f>
      </c>
      <c r="I173" s="184"/>
      <c r="N173" s="11" t="e">
        <f>DATEDIF(G173,I173,"Y")</f>
        <v>#VALUE!</v>
      </c>
    </row>
    <row r="174" spans="1:9" ht="15" customHeight="1">
      <c r="A174" s="19" t="s">
        <v>109</v>
      </c>
      <c r="B174" s="203"/>
      <c r="C174" s="20"/>
      <c r="D174" s="49"/>
      <c r="E174" s="21"/>
      <c r="F174" s="21"/>
      <c r="G174" s="22"/>
      <c r="H174" s="41"/>
      <c r="I174" s="41"/>
    </row>
    <row r="175" spans="1:9" ht="15" customHeight="1" outlineLevel="1">
      <c r="A175" s="23" t="s">
        <v>179</v>
      </c>
      <c r="B175" s="204"/>
      <c r="C175" s="24"/>
      <c r="D175" s="48"/>
      <c r="E175" s="25"/>
      <c r="F175" s="25"/>
      <c r="G175" s="26"/>
      <c r="H175" s="42"/>
      <c r="I175" s="42"/>
    </row>
    <row r="176" spans="3:14" ht="15" customHeight="1" outlineLevel="2">
      <c r="C176" s="138"/>
      <c r="E176" s="11"/>
      <c r="F176" s="140">
        <f>IF(E176="","",VLOOKUP(E176,'Popis žene'!$C$2:$E$51,2))</f>
      </c>
      <c r="G176" s="142">
        <f>IF(E176="","",VLOOKUP(E176,'Popis žene'!$C$2:$E$51,3))</f>
      </c>
      <c r="I176" s="184"/>
      <c r="N176" s="11" t="e">
        <f>DATEDIF(G176,I176,"Y")</f>
        <v>#VALUE!</v>
      </c>
    </row>
    <row r="177" spans="3:14" ht="15" customHeight="1" outlineLevel="2">
      <c r="C177" s="138"/>
      <c r="E177" s="11"/>
      <c r="F177" s="140">
        <f>IF(E177="","",VLOOKUP(E177,'Popis žene'!$C$2:$E$51,2))</f>
      </c>
      <c r="G177" s="142">
        <f>IF(E177="","",VLOOKUP(E177,'Popis žene'!$C$2:$E$51,3))</f>
      </c>
      <c r="I177" s="184"/>
      <c r="N177" s="11" t="e">
        <f>DATEDIF(G177,I177,"Y")</f>
        <v>#VALUE!</v>
      </c>
    </row>
    <row r="178" spans="1:9" ht="15" customHeight="1" outlineLevel="1">
      <c r="A178" s="23" t="s">
        <v>180</v>
      </c>
      <c r="B178" s="204"/>
      <c r="C178" s="24"/>
      <c r="D178" s="48"/>
      <c r="E178" s="25"/>
      <c r="F178" s="25"/>
      <c r="G178" s="26"/>
      <c r="H178" s="42"/>
      <c r="I178" s="42"/>
    </row>
    <row r="179" spans="3:14" ht="15" customHeight="1" outlineLevel="2">
      <c r="C179" s="138"/>
      <c r="E179" s="11"/>
      <c r="F179" s="140">
        <f>IF(E179="","",VLOOKUP(E179,'Popis žene'!$C$2:$E$51,2))</f>
      </c>
      <c r="G179" s="142">
        <f>IF(E179="","",VLOOKUP(E179,'Popis žene'!$C$2:$E$51,3))</f>
      </c>
      <c r="I179" s="184"/>
      <c r="N179" s="11" t="e">
        <f>DATEDIF(G179,I179,"Y")</f>
        <v>#VALUE!</v>
      </c>
    </row>
    <row r="180" spans="3:9" ht="15" customHeight="1" outlineLevel="2">
      <c r="C180" s="138"/>
      <c r="E180" s="11"/>
      <c r="F180" s="140">
        <f>IF(E180="","",VLOOKUP(E180,'Popis žene'!$C$2:$E$51,2))</f>
      </c>
      <c r="G180" s="142">
        <f>IF(E180="","",VLOOKUP(E180,'Popis žene'!$C$2:$E$51,3))</f>
      </c>
      <c r="I180" s="184"/>
    </row>
    <row r="181" spans="1:9" ht="15" customHeight="1" outlineLevel="1">
      <c r="A181" s="23" t="s">
        <v>181</v>
      </c>
      <c r="B181" s="204"/>
      <c r="C181" s="24"/>
      <c r="D181" s="48"/>
      <c r="E181" s="25"/>
      <c r="F181" s="25"/>
      <c r="G181" s="26"/>
      <c r="H181" s="42"/>
      <c r="I181" s="42"/>
    </row>
    <row r="182" spans="1:14" s="1" customFormat="1" ht="15" customHeight="1" outlineLevel="2">
      <c r="A182" s="11"/>
      <c r="B182" s="205"/>
      <c r="C182" s="138"/>
      <c r="D182" s="43"/>
      <c r="E182" s="11"/>
      <c r="F182" s="140">
        <f>IF(E182="","",VLOOKUP(E182,'Popis žene'!$C$2:$E$51,2))</f>
      </c>
      <c r="G182" s="142">
        <f>IF(E182="","",VLOOKUP(E182,'Popis žene'!$C$2:$E$51,3))</f>
      </c>
      <c r="H182" s="43"/>
      <c r="I182" s="184"/>
      <c r="N182" s="11" t="e">
        <f>DATEDIF(G182,I182,"Y")</f>
        <v>#VALUE!</v>
      </c>
    </row>
    <row r="183" spans="3:14" ht="15" customHeight="1" outlineLevel="2">
      <c r="C183" s="138"/>
      <c r="E183" s="11"/>
      <c r="F183" s="140">
        <f>IF(E183="","",VLOOKUP(E183,'Popis žene'!$C$2:$E$51,2))</f>
      </c>
      <c r="G183" s="142">
        <f>IF(E183="","",VLOOKUP(E183,'Popis žene'!$C$2:$E$51,3))</f>
      </c>
      <c r="I183" s="184"/>
      <c r="N183" s="11" t="e">
        <f>DATEDIF(G183,I183,"Y")</f>
        <v>#VALUE!</v>
      </c>
    </row>
    <row r="184" spans="3:14" ht="15" customHeight="1" outlineLevel="2">
      <c r="C184" s="138"/>
      <c r="E184" s="11"/>
      <c r="F184" s="140">
        <f>IF(E184="","",VLOOKUP(E184,'Popis žene'!$C$2:$E$51,2))</f>
      </c>
      <c r="G184" s="142">
        <f>IF(E184="","",VLOOKUP(E184,'Popis žene'!$C$2:$E$51,3))</f>
      </c>
      <c r="I184" s="184"/>
      <c r="N184" s="11" t="e">
        <f>DATEDIF(G184,I184,"Y")</f>
        <v>#VALUE!</v>
      </c>
    </row>
    <row r="185" spans="3:14" ht="15" customHeight="1" outlineLevel="2">
      <c r="C185" s="138"/>
      <c r="E185" s="11"/>
      <c r="F185" s="140">
        <f>IF(E185="","",VLOOKUP(E185,'Popis žene'!$C$2:$E$51,2))</f>
      </c>
      <c r="G185" s="142">
        <f>IF(E185="","",VLOOKUP(E185,'Popis žene'!$C$2:$E$51,3))</f>
      </c>
      <c r="I185" s="184"/>
      <c r="N185" s="11" t="e">
        <f>DATEDIF(G185,I185,"Y")</f>
        <v>#VALUE!</v>
      </c>
    </row>
    <row r="186" spans="3:14" ht="15" customHeight="1" outlineLevel="2">
      <c r="C186" s="138"/>
      <c r="E186" s="11"/>
      <c r="F186" s="140">
        <f>IF(E186="","",VLOOKUP(E186,'Popis žene'!$C$2:$E$51,2))</f>
      </c>
      <c r="G186" s="142">
        <f>IF(E186="","",VLOOKUP(E186,'Popis žene'!$C$2:$E$51,3))</f>
      </c>
      <c r="I186" s="184"/>
      <c r="N186" s="11" t="e">
        <f>DATEDIF(G186,I186,"Y")</f>
        <v>#VALUE!</v>
      </c>
    </row>
    <row r="187" spans="1:9" ht="15" customHeight="1" outlineLevel="1">
      <c r="A187" s="23" t="s">
        <v>182</v>
      </c>
      <c r="B187" s="204"/>
      <c r="C187" s="24"/>
      <c r="D187" s="42"/>
      <c r="E187" s="25"/>
      <c r="F187" s="25"/>
      <c r="G187" s="26"/>
      <c r="H187" s="42"/>
      <c r="I187" s="42"/>
    </row>
    <row r="188" spans="3:14" ht="15" customHeight="1" outlineLevel="2">
      <c r="C188" s="138"/>
      <c r="E188" s="11"/>
      <c r="F188" s="140">
        <f>IF(E188="","",VLOOKUP(E188,'Popis žene'!$C$2:$E$51,2))</f>
      </c>
      <c r="G188" s="142">
        <f>IF(E188="","",VLOOKUP(E188,'Popis žene'!$C$2:$E$51,3))</f>
      </c>
      <c r="I188" s="184"/>
      <c r="N188" s="11" t="e">
        <f>DATEDIF(G188,I188,"Y")</f>
        <v>#VALUE!</v>
      </c>
    </row>
    <row r="189" spans="3:14" ht="15" customHeight="1" outlineLevel="2">
      <c r="C189" s="138"/>
      <c r="E189" s="11"/>
      <c r="F189" s="140">
        <f>IF(E189="","",VLOOKUP(E189,'Popis žene'!$C$2:$E$51,2))</f>
      </c>
      <c r="G189" s="142">
        <f>IF(E189="","",VLOOKUP(E189,'Popis žene'!$C$2:$E$51,3))</f>
      </c>
      <c r="I189" s="184"/>
      <c r="N189" s="11" t="e">
        <f>DATEDIF(G189,I189,"Y")</f>
        <v>#VALUE!</v>
      </c>
    </row>
    <row r="190" spans="3:14" ht="15" customHeight="1" outlineLevel="2">
      <c r="C190" s="138"/>
      <c r="E190" s="11"/>
      <c r="F190" s="140">
        <f>IF(E190="","",VLOOKUP(E190,'Popis žene'!$C$2:$E$51,2))</f>
      </c>
      <c r="G190" s="142">
        <f>IF(E190="","",VLOOKUP(E190,'Popis žene'!$C$2:$E$51,3))</f>
      </c>
      <c r="I190" s="184"/>
      <c r="N190" s="11" t="e">
        <f>DATEDIF(G190,I190,"Y")</f>
        <v>#VALUE!</v>
      </c>
    </row>
    <row r="191" spans="3:14" ht="15" customHeight="1" outlineLevel="2">
      <c r="C191" s="138"/>
      <c r="E191" s="11"/>
      <c r="F191" s="140">
        <f>IF(E191="","",VLOOKUP(E191,'Popis žene'!$C$2:$E$51,2))</f>
      </c>
      <c r="G191" s="142">
        <f>IF(E191="","",VLOOKUP(E191,'Popis žene'!$C$2:$E$51,3))</f>
      </c>
      <c r="I191" s="184"/>
      <c r="N191" s="11" t="e">
        <f>DATEDIF(G191,I191,"Y")</f>
        <v>#VALUE!</v>
      </c>
    </row>
    <row r="192" spans="1:9" ht="15" customHeight="1" outlineLevel="1">
      <c r="A192" s="23" t="s">
        <v>183</v>
      </c>
      <c r="B192" s="204"/>
      <c r="C192" s="24"/>
      <c r="D192" s="42"/>
      <c r="E192" s="25"/>
      <c r="F192" s="25"/>
      <c r="G192" s="26"/>
      <c r="H192" s="42"/>
      <c r="I192" s="42"/>
    </row>
    <row r="193" spans="3:14" ht="15" customHeight="1" outlineLevel="2">
      <c r="C193" s="138"/>
      <c r="E193" s="11"/>
      <c r="F193" s="140">
        <f>IF(E193="","",VLOOKUP(E193,'Popis žene'!$C$2:$E$51,2))</f>
      </c>
      <c r="G193" s="142">
        <f>IF(E193="","",VLOOKUP(E193,'Popis žene'!$C$2:$E$51,3))</f>
      </c>
      <c r="I193" s="184"/>
      <c r="N193" s="11" t="e">
        <f>DATEDIF(G193,I193,"Y")</f>
        <v>#VALUE!</v>
      </c>
    </row>
    <row r="194" spans="3:14" ht="15" customHeight="1" outlineLevel="2">
      <c r="C194" s="138"/>
      <c r="E194" s="11"/>
      <c r="F194" s="140">
        <f>IF(E194="","",VLOOKUP(E194,'Popis žene'!$C$2:$E$51,2))</f>
      </c>
      <c r="G194" s="142">
        <f>IF(E194="","",VLOOKUP(E194,'Popis žene'!$C$2:$E$51,3))</f>
      </c>
      <c r="I194" s="184"/>
      <c r="N194" s="11" t="e">
        <f>DATEDIF(G194,I194,"Y")</f>
        <v>#VALUE!</v>
      </c>
    </row>
    <row r="195" spans="1:9" ht="15" customHeight="1" outlineLevel="1">
      <c r="A195" s="23" t="s">
        <v>177</v>
      </c>
      <c r="B195" s="204"/>
      <c r="C195" s="24"/>
      <c r="D195" s="42"/>
      <c r="E195" s="25"/>
      <c r="F195" s="25"/>
      <c r="G195" s="26"/>
      <c r="H195" s="42"/>
      <c r="I195" s="42"/>
    </row>
    <row r="196" spans="3:14" ht="15" customHeight="1" outlineLevel="1">
      <c r="C196" s="138"/>
      <c r="E196" s="11"/>
      <c r="F196" s="140">
        <f>IF(E196="","",VLOOKUP(E196,'Popis žene'!$C$2:$E$51,2))</f>
      </c>
      <c r="G196" s="142">
        <f>IF(E196="","",VLOOKUP(E196,'Popis žene'!$C$2:$E$51,3))</f>
      </c>
      <c r="I196" s="184"/>
      <c r="N196" s="11" t="e">
        <f>DATEDIF(G196,I196,"Y")</f>
        <v>#VALUE!</v>
      </c>
    </row>
    <row r="197" spans="3:14" ht="15" customHeight="1" outlineLevel="1">
      <c r="C197" s="138"/>
      <c r="E197" s="11"/>
      <c r="F197" s="140">
        <f>IF(E197="","",VLOOKUP(E197,'Popis žene'!$C$2:$E$51,2))</f>
      </c>
      <c r="G197" s="142">
        <f>IF(E197="","",VLOOKUP(E197,'Popis žene'!$C$2:$E$51,3))</f>
      </c>
      <c r="I197" s="184"/>
      <c r="N197" s="11" t="e">
        <f>DATEDIF(G197,I197,"Y")</f>
        <v>#VALUE!</v>
      </c>
    </row>
    <row r="198" spans="1:9" ht="15" customHeight="1">
      <c r="A198" s="19" t="s">
        <v>111</v>
      </c>
      <c r="B198" s="203"/>
      <c r="C198" s="20"/>
      <c r="D198" s="41"/>
      <c r="E198" s="21"/>
      <c r="F198" s="21"/>
      <c r="G198" s="22"/>
      <c r="H198" s="41"/>
      <c r="I198" s="41"/>
    </row>
    <row r="199" spans="1:9" ht="15" customHeight="1" outlineLevel="1">
      <c r="A199" s="23" t="s">
        <v>179</v>
      </c>
      <c r="B199" s="204"/>
      <c r="C199" s="24"/>
      <c r="D199" s="42"/>
      <c r="E199" s="25"/>
      <c r="F199" s="25"/>
      <c r="G199" s="26"/>
      <c r="H199" s="42"/>
      <c r="I199" s="42"/>
    </row>
    <row r="200" spans="3:14" ht="15" customHeight="1" outlineLevel="2">
      <c r="C200" s="138"/>
      <c r="E200" s="11"/>
      <c r="F200" s="140">
        <f>IF(E200="","",VLOOKUP(E200,'Popis žene'!$C$2:$E$51,2))</f>
      </c>
      <c r="G200" s="142">
        <f>IF(E200="","",VLOOKUP(E200,'Popis žene'!$C$2:$E$51,3))</f>
      </c>
      <c r="I200" s="184"/>
      <c r="N200" s="11" t="e">
        <f>DATEDIF(G200,I200,"Y")</f>
        <v>#VALUE!</v>
      </c>
    </row>
    <row r="201" spans="3:9" ht="15" customHeight="1" outlineLevel="2">
      <c r="C201" s="138"/>
      <c r="E201" s="11"/>
      <c r="F201" s="140">
        <f>IF(E201="","",VLOOKUP(E201,'Popis žene'!$C$2:$E$51,2))</f>
      </c>
      <c r="G201" s="142">
        <f>IF(E201="","",VLOOKUP(E201,'Popis žene'!$C$2:$E$51,3))</f>
      </c>
      <c r="I201" s="184"/>
    </row>
    <row r="202" spans="1:9" ht="15" customHeight="1" outlineLevel="1">
      <c r="A202" s="23" t="s">
        <v>180</v>
      </c>
      <c r="B202" s="204"/>
      <c r="C202" s="24"/>
      <c r="D202" s="42"/>
      <c r="E202" s="25"/>
      <c r="F202" s="25"/>
      <c r="G202" s="26"/>
      <c r="H202" s="42"/>
      <c r="I202" s="42"/>
    </row>
    <row r="203" spans="3:14" ht="15" customHeight="1" outlineLevel="2">
      <c r="C203" s="138"/>
      <c r="E203" s="11"/>
      <c r="F203" s="140">
        <f>IF(E203="","",VLOOKUP(E203,'Popis žene'!$C$2:$E$51,2))</f>
      </c>
      <c r="G203" s="142">
        <f>IF(E203="","",VLOOKUP(E203,'Popis žene'!$C$2:$E$51,3))</f>
      </c>
      <c r="I203" s="184"/>
      <c r="N203" s="11" t="e">
        <f>DATEDIF(G203,I203,"Y")</f>
        <v>#VALUE!</v>
      </c>
    </row>
    <row r="204" spans="3:9" ht="15" customHeight="1" outlineLevel="2">
      <c r="C204" s="138"/>
      <c r="E204" s="11"/>
      <c r="F204" s="140">
        <f>IF(E204="","",VLOOKUP(E204,'Popis žene'!$C$2:$E$51,2))</f>
      </c>
      <c r="G204" s="142">
        <f>IF(E204="","",VLOOKUP(E204,'Popis žene'!$C$2:$E$51,3))</f>
      </c>
      <c r="I204" s="184"/>
    </row>
    <row r="205" spans="1:9" ht="15" customHeight="1" outlineLevel="1">
      <c r="A205" s="23" t="s">
        <v>181</v>
      </c>
      <c r="B205" s="204"/>
      <c r="C205" s="24"/>
      <c r="D205" s="42"/>
      <c r="E205" s="25"/>
      <c r="F205" s="25"/>
      <c r="G205" s="26"/>
      <c r="H205" s="42"/>
      <c r="I205" s="42"/>
    </row>
    <row r="206" spans="3:14" ht="15" customHeight="1" outlineLevel="1">
      <c r="C206" s="138"/>
      <c r="E206" s="11"/>
      <c r="F206" s="140">
        <f>IF(E206="","",VLOOKUP(E206,'Popis žene'!$C$2:$E$51,2))</f>
      </c>
      <c r="G206" s="142">
        <f>IF(E206="","",VLOOKUP(E206,'Popis žene'!$C$2:$E$51,3))</f>
      </c>
      <c r="I206" s="184"/>
      <c r="N206" s="11" t="e">
        <f>DATEDIF(G206,I206,"Y")</f>
        <v>#VALUE!</v>
      </c>
    </row>
    <row r="207" spans="3:14" ht="15" customHeight="1" outlineLevel="1">
      <c r="C207" s="138"/>
      <c r="E207" s="11"/>
      <c r="F207" s="140">
        <f>IF(E207="","",VLOOKUP(E207,'Popis žene'!$C$2:$E$51,2))</f>
      </c>
      <c r="G207" s="142">
        <f>IF(E207="","",VLOOKUP(E207,'Popis žene'!$C$2:$E$51,3))</f>
      </c>
      <c r="I207" s="184"/>
      <c r="N207" s="11" t="e">
        <f>DATEDIF(G207,I207,"Y")</f>
        <v>#VALUE!</v>
      </c>
    </row>
    <row r="208" spans="1:9" ht="15" customHeight="1">
      <c r="A208" s="19" t="s">
        <v>108</v>
      </c>
      <c r="B208" s="203"/>
      <c r="C208" s="20"/>
      <c r="D208" s="41"/>
      <c r="E208" s="21"/>
      <c r="F208" s="21"/>
      <c r="G208" s="22"/>
      <c r="H208" s="41"/>
      <c r="I208" s="41"/>
    </row>
    <row r="209" spans="1:9" ht="15" customHeight="1" outlineLevel="1">
      <c r="A209" s="23" t="s">
        <v>179</v>
      </c>
      <c r="B209" s="204"/>
      <c r="C209" s="24"/>
      <c r="D209" s="42"/>
      <c r="E209" s="25"/>
      <c r="F209" s="25"/>
      <c r="G209" s="26"/>
      <c r="H209" s="42"/>
      <c r="I209" s="42"/>
    </row>
    <row r="210" spans="3:14" ht="15" customHeight="1" outlineLevel="2">
      <c r="C210" s="138"/>
      <c r="E210" s="11"/>
      <c r="F210" s="140">
        <f>IF(E210="","",VLOOKUP(E210,'Popis žene'!$C$2:$E$51,2))</f>
      </c>
      <c r="G210" s="142">
        <f>IF(E210="","",VLOOKUP(E210,'Popis žene'!$C$2:$E$51,3))</f>
      </c>
      <c r="I210" s="184"/>
      <c r="N210" s="11" t="e">
        <f>DATEDIF(G210,I210,"Y")</f>
        <v>#VALUE!</v>
      </c>
    </row>
    <row r="211" spans="3:9" ht="15" customHeight="1" outlineLevel="2">
      <c r="C211" s="138"/>
      <c r="E211" s="11"/>
      <c r="F211" s="140">
        <f>IF(E211="","",VLOOKUP(E211,'Popis žene'!$C$2:$E$51,2))</f>
      </c>
      <c r="G211" s="142">
        <f>IF(E211="","",VLOOKUP(E211,'Popis žene'!$C$2:$E$51,3))</f>
      </c>
      <c r="I211" s="184"/>
    </row>
    <row r="212" spans="1:9" ht="15" customHeight="1" outlineLevel="1">
      <c r="A212" s="23" t="s">
        <v>180</v>
      </c>
      <c r="B212" s="204"/>
      <c r="C212" s="24"/>
      <c r="D212" s="42"/>
      <c r="E212" s="25"/>
      <c r="F212" s="25"/>
      <c r="G212" s="26"/>
      <c r="H212" s="42"/>
      <c r="I212" s="42"/>
    </row>
    <row r="213" spans="3:14" ht="15" customHeight="1" outlineLevel="2">
      <c r="C213" s="138"/>
      <c r="E213" s="11"/>
      <c r="F213" s="140">
        <f>IF(E213="","",VLOOKUP(E213,'Popis žene'!$C$2:$E$51,2))</f>
      </c>
      <c r="G213" s="142">
        <f>IF(E213="","",VLOOKUP(E213,'Popis žene'!$C$2:$E$51,3))</f>
      </c>
      <c r="I213" s="184"/>
      <c r="N213" s="11" t="e">
        <f>DATEDIF(G213,I213,"Y")</f>
        <v>#VALUE!</v>
      </c>
    </row>
    <row r="214" spans="3:14" ht="15" customHeight="1" outlineLevel="2">
      <c r="C214" s="138"/>
      <c r="E214" s="11"/>
      <c r="F214" s="140">
        <f>IF(E214="","",VLOOKUP(E214,'Popis žene'!$C$2:$E$51,2))</f>
      </c>
      <c r="G214" s="142">
        <f>IF(E214="","",VLOOKUP(E214,'Popis žene'!$C$2:$E$51,3))</f>
      </c>
      <c r="I214" s="184"/>
      <c r="N214" s="11" t="e">
        <f>DATEDIF(G214,I214,"Y")</f>
        <v>#VALUE!</v>
      </c>
    </row>
    <row r="215" spans="1:9" ht="15" customHeight="1" outlineLevel="1">
      <c r="A215" s="23" t="s">
        <v>181</v>
      </c>
      <c r="B215" s="204"/>
      <c r="C215" s="24"/>
      <c r="D215" s="42"/>
      <c r="E215" s="25"/>
      <c r="F215" s="25"/>
      <c r="G215" s="26"/>
      <c r="H215" s="42"/>
      <c r="I215" s="42"/>
    </row>
    <row r="216" spans="3:14" ht="15" customHeight="1" outlineLevel="2">
      <c r="C216" s="138"/>
      <c r="E216" s="11"/>
      <c r="F216" s="140">
        <f>IF(E216="","",VLOOKUP(E216,'Popis žene'!$C$2:$E$51,2))</f>
      </c>
      <c r="G216" s="142">
        <f>IF(E216="","",VLOOKUP(E216,'Popis žene'!$C$2:$E$51,3))</f>
      </c>
      <c r="I216" s="184"/>
      <c r="N216" s="11" t="e">
        <f>DATEDIF(G216,I216,"Y")</f>
        <v>#VALUE!</v>
      </c>
    </row>
    <row r="217" spans="3:14" ht="15" customHeight="1" outlineLevel="2">
      <c r="C217" s="138"/>
      <c r="E217" s="11"/>
      <c r="F217" s="140">
        <f>IF(E217="","",VLOOKUP(E217,'Popis žene'!$C$2:$E$51,2))</f>
      </c>
      <c r="G217" s="142">
        <f>IF(E217="","",VLOOKUP(E217,'Popis žene'!$C$2:$E$51,3))</f>
      </c>
      <c r="I217" s="184"/>
      <c r="N217" s="11" t="e">
        <f>DATEDIF(G217,I217,"Y")</f>
        <v>#VALUE!</v>
      </c>
    </row>
    <row r="218" spans="3:14" ht="15" customHeight="1" outlineLevel="2">
      <c r="C218" s="138"/>
      <c r="E218" s="11"/>
      <c r="F218" s="140">
        <f>IF(E218="","",VLOOKUP(E218,'Popis žene'!$C$2:$E$51,2))</f>
      </c>
      <c r="G218" s="142">
        <f>IF(E218="","",VLOOKUP(E218,'Popis žene'!$C$2:$E$51,3))</f>
      </c>
      <c r="I218" s="184"/>
      <c r="N218" s="11" t="e">
        <f>DATEDIF(G218,I218,"Y")</f>
        <v>#VALUE!</v>
      </c>
    </row>
    <row r="219" spans="1:9" ht="15" customHeight="1" outlineLevel="1">
      <c r="A219" s="23" t="s">
        <v>182</v>
      </c>
      <c r="B219" s="204"/>
      <c r="C219" s="24"/>
      <c r="D219" s="42"/>
      <c r="E219" s="24"/>
      <c r="F219" s="24"/>
      <c r="G219" s="26"/>
      <c r="H219" s="42"/>
      <c r="I219" s="42"/>
    </row>
    <row r="220" spans="3:14" ht="15" customHeight="1" outlineLevel="2">
      <c r="C220" s="138"/>
      <c r="E220" s="11"/>
      <c r="F220" s="140">
        <f>IF(E220="","",VLOOKUP(E220,'Popis žene'!$C$2:$E$51,2))</f>
      </c>
      <c r="G220" s="142">
        <f>IF(E220="","",VLOOKUP(E220,'Popis žene'!$C$2:$E$51,3))</f>
      </c>
      <c r="I220" s="184"/>
      <c r="N220" s="11" t="e">
        <f>DATEDIF(G220,I220,"Y")</f>
        <v>#VALUE!</v>
      </c>
    </row>
    <row r="221" spans="3:14" ht="15" customHeight="1" outlineLevel="2">
      <c r="C221" s="138"/>
      <c r="E221" s="11"/>
      <c r="F221" s="140">
        <f>IF(E221="","",VLOOKUP(E221,'Popis žene'!$C$2:$E$51,2))</f>
      </c>
      <c r="G221" s="142">
        <f>IF(E221="","",VLOOKUP(E221,'Popis žene'!$C$2:$E$51,3))</f>
      </c>
      <c r="I221" s="184"/>
      <c r="N221" s="11" t="e">
        <f>DATEDIF(G221,I221,"Y")</f>
        <v>#VALUE!</v>
      </c>
    </row>
    <row r="222" spans="1:9" ht="15" customHeight="1" outlineLevel="1">
      <c r="A222" s="23" t="s">
        <v>183</v>
      </c>
      <c r="B222" s="204"/>
      <c r="C222" s="24"/>
      <c r="D222" s="42"/>
      <c r="E222" s="25"/>
      <c r="F222" s="25"/>
      <c r="G222" s="26"/>
      <c r="H222" s="42"/>
      <c r="I222" s="42"/>
    </row>
    <row r="223" spans="3:14" ht="15" customHeight="1" outlineLevel="1">
      <c r="C223" s="138"/>
      <c r="E223" s="11"/>
      <c r="F223" s="140">
        <f>IF(E223="","",VLOOKUP(E223,'Popis žene'!$C$2:$E$51,2))</f>
      </c>
      <c r="G223" s="142">
        <f>IF(E223="","",VLOOKUP(E223,'Popis žene'!$C$2:$E$51,3))</f>
      </c>
      <c r="I223" s="184"/>
      <c r="N223" s="11" t="e">
        <f>DATEDIF(G223,I223,"Y")</f>
        <v>#VALUE!</v>
      </c>
    </row>
    <row r="224" spans="3:9" ht="15" customHeight="1" outlineLevel="1">
      <c r="C224" s="138"/>
      <c r="E224" s="11"/>
      <c r="F224" s="140">
        <f>IF(E224="","",VLOOKUP(E224,'Popis žene'!$C$2:$E$51,2))</f>
      </c>
      <c r="G224" s="142">
        <f>IF(E224="","",VLOOKUP(E224,'Popis žene'!$C$2:$E$51,3))</f>
      </c>
      <c r="I224" s="184"/>
    </row>
    <row r="225" spans="1:9" ht="15" customHeight="1">
      <c r="A225" s="19" t="s">
        <v>112</v>
      </c>
      <c r="B225" s="203"/>
      <c r="C225" s="20"/>
      <c r="D225" s="41"/>
      <c r="E225" s="21"/>
      <c r="F225" s="21"/>
      <c r="G225" s="22"/>
      <c r="H225" s="41"/>
      <c r="I225" s="41"/>
    </row>
    <row r="226" spans="1:9" ht="15" customHeight="1" outlineLevel="1">
      <c r="A226" s="23" t="s">
        <v>180</v>
      </c>
      <c r="B226" s="204"/>
      <c r="C226" s="24"/>
      <c r="D226" s="42"/>
      <c r="E226" s="25"/>
      <c r="F226" s="25"/>
      <c r="G226" s="26"/>
      <c r="H226" s="42"/>
      <c r="I226" s="42"/>
    </row>
    <row r="227" spans="3:14" ht="15" customHeight="1" outlineLevel="1">
      <c r="C227" s="138"/>
      <c r="E227" s="11"/>
      <c r="F227" s="140">
        <f>IF(E227="","",VLOOKUP(E227,'Popis žene'!$C$2:$E$51,2))</f>
      </c>
      <c r="G227" s="142">
        <f>IF(E227="","",VLOOKUP(E227,'Popis žene'!$C$2:$E$51,3))</f>
      </c>
      <c r="I227" s="184"/>
      <c r="N227" s="11" t="e">
        <f>DATEDIF(G227,I227,"Y")</f>
        <v>#VALUE!</v>
      </c>
    </row>
    <row r="228" spans="3:14" ht="15" customHeight="1" outlineLevel="1">
      <c r="C228" s="138"/>
      <c r="E228" s="11"/>
      <c r="F228" s="140">
        <f>IF(E228="","",VLOOKUP(E228,'Popis žene'!$C$2:$E$51,2))</f>
      </c>
      <c r="G228" s="142">
        <f>IF(E228="","",VLOOKUP(E228,'Popis žene'!$C$2:$E$51,3))</f>
      </c>
      <c r="I228" s="184"/>
      <c r="N228" s="11" t="e">
        <f>DATEDIF(G228,I228,"Y")</f>
        <v>#VALUE!</v>
      </c>
    </row>
    <row r="229" spans="1:9" ht="15" customHeight="1">
      <c r="A229" s="19" t="s">
        <v>113</v>
      </c>
      <c r="B229" s="203"/>
      <c r="C229" s="20"/>
      <c r="D229" s="41"/>
      <c r="E229" s="21"/>
      <c r="F229" s="21"/>
      <c r="G229" s="22"/>
      <c r="H229" s="41"/>
      <c r="I229" s="41"/>
    </row>
    <row r="230" spans="1:9" ht="15" customHeight="1" outlineLevel="1">
      <c r="A230" s="23" t="s">
        <v>179</v>
      </c>
      <c r="B230" s="204"/>
      <c r="C230" s="24"/>
      <c r="D230" s="42"/>
      <c r="E230" s="25"/>
      <c r="F230" s="25"/>
      <c r="G230" s="26"/>
      <c r="H230" s="42"/>
      <c r="I230" s="42"/>
    </row>
    <row r="231" spans="3:14" ht="15" customHeight="1" outlineLevel="2">
      <c r="C231" s="138"/>
      <c r="E231" s="11"/>
      <c r="F231" s="140">
        <f>IF(E231="","",VLOOKUP(E231,'Popis žene'!$C$2:$E$51,2))</f>
      </c>
      <c r="G231" s="142">
        <f>IF(E231="","",VLOOKUP(E231,'Popis žene'!$C$2:$E$51,3))</f>
      </c>
      <c r="I231" s="184"/>
      <c r="N231" s="11" t="e">
        <f>DATEDIF(G231,I231,"Y")</f>
        <v>#VALUE!</v>
      </c>
    </row>
    <row r="232" spans="3:9" ht="15" customHeight="1" outlineLevel="2">
      <c r="C232" s="138"/>
      <c r="E232" s="11"/>
      <c r="F232" s="140">
        <f>IF(E232="","",VLOOKUP(E232,'Popis žene'!$C$2:$E$51,2))</f>
      </c>
      <c r="G232" s="142">
        <f>IF(E232="","",VLOOKUP(E232,'Popis žene'!$C$2:$E$51,3))</f>
      </c>
      <c r="I232" s="184"/>
    </row>
    <row r="233" spans="1:9" ht="15" customHeight="1" outlineLevel="1">
      <c r="A233" s="23" t="s">
        <v>180</v>
      </c>
      <c r="B233" s="204"/>
      <c r="C233" s="24"/>
      <c r="D233" s="42"/>
      <c r="E233" s="25"/>
      <c r="F233" s="25"/>
      <c r="G233" s="26"/>
      <c r="H233" s="42"/>
      <c r="I233" s="42"/>
    </row>
    <row r="234" spans="3:14" ht="15" customHeight="1" outlineLevel="2">
      <c r="C234" s="138"/>
      <c r="E234" s="11"/>
      <c r="F234" s="140">
        <f>IF(E234="","",VLOOKUP(E234,'Popis žene'!$C$2:$E$51,2))</f>
      </c>
      <c r="G234" s="142">
        <f>IF(E234="","",VLOOKUP(E234,'Popis žene'!$C$2:$E$51,3))</f>
      </c>
      <c r="I234" s="184"/>
      <c r="N234" s="11" t="e">
        <f>DATEDIF(G234,I234,"Y")</f>
        <v>#VALUE!</v>
      </c>
    </row>
    <row r="235" spans="3:14" ht="15" customHeight="1" outlineLevel="2">
      <c r="C235" s="138"/>
      <c r="E235" s="11"/>
      <c r="F235" s="140">
        <f>IF(E235="","",VLOOKUP(E235,'Popis žene'!$C$2:$E$51,2))</f>
      </c>
      <c r="G235" s="142">
        <f>IF(E235="","",VLOOKUP(E235,'Popis žene'!$C$2:$E$51,3))</f>
      </c>
      <c r="I235" s="184"/>
      <c r="N235" s="11" t="e">
        <f>DATEDIF(G235,I235,"Y")</f>
        <v>#VALUE!</v>
      </c>
    </row>
    <row r="236" spans="1:9" ht="15" customHeight="1" outlineLevel="1">
      <c r="A236" s="23" t="s">
        <v>181</v>
      </c>
      <c r="B236" s="204"/>
      <c r="C236" s="24"/>
      <c r="D236" s="42"/>
      <c r="E236" s="24"/>
      <c r="F236" s="24"/>
      <c r="G236" s="26"/>
      <c r="H236" s="42"/>
      <c r="I236" s="42"/>
    </row>
    <row r="237" spans="3:14" ht="15" customHeight="1" outlineLevel="2">
      <c r="C237" s="138"/>
      <c r="E237" s="11"/>
      <c r="F237" s="140">
        <f>IF(E237="","",VLOOKUP(E237,'Popis žene'!$C$2:$E$51,2))</f>
      </c>
      <c r="G237" s="142">
        <f>IF(E237="","",VLOOKUP(E237,'Popis žene'!$C$2:$E$51,3))</f>
      </c>
      <c r="I237" s="184"/>
      <c r="N237" s="11" t="e">
        <f>DATEDIF(G237,I237,"Y")</f>
        <v>#VALUE!</v>
      </c>
    </row>
    <row r="238" spans="3:14" ht="15" customHeight="1" outlineLevel="2">
      <c r="C238" s="138"/>
      <c r="E238" s="11"/>
      <c r="F238" s="140">
        <f>IF(E238="","",VLOOKUP(E238,'Popis žene'!$C$2:$E$51,2))</f>
      </c>
      <c r="G238" s="142">
        <f>IF(E238="","",VLOOKUP(E238,'Popis žene'!$C$2:$E$51,3))</f>
      </c>
      <c r="I238" s="184"/>
      <c r="N238" s="11" t="e">
        <f>DATEDIF(G238,I238,"Y")</f>
        <v>#VALUE!</v>
      </c>
    </row>
    <row r="239" spans="3:14" ht="15" customHeight="1" outlineLevel="2">
      <c r="C239" s="138"/>
      <c r="E239" s="11"/>
      <c r="F239" s="140">
        <f>IF(E239="","",VLOOKUP(E239,'Popis žene'!$C$2:$E$51,2))</f>
      </c>
      <c r="G239" s="142">
        <f>IF(E239="","",VLOOKUP(E239,'Popis žene'!$C$2:$E$51,3))</f>
      </c>
      <c r="I239" s="184"/>
      <c r="N239" s="11" t="e">
        <f>DATEDIF(G239,I239,"Y")</f>
        <v>#VALUE!</v>
      </c>
    </row>
    <row r="240" spans="1:9" ht="15" customHeight="1" outlineLevel="1">
      <c r="A240" s="23" t="s">
        <v>195</v>
      </c>
      <c r="B240" s="204"/>
      <c r="C240" s="24"/>
      <c r="D240" s="42"/>
      <c r="E240" s="25"/>
      <c r="F240" s="25"/>
      <c r="G240" s="26"/>
      <c r="H240" s="42"/>
      <c r="I240" s="42"/>
    </row>
    <row r="241" spans="3:14" ht="15" customHeight="1" outlineLevel="2">
      <c r="C241" s="138"/>
      <c r="E241" s="11"/>
      <c r="F241" s="140">
        <f>IF(E241="","",VLOOKUP(E241,'Popis žene'!$C$2:$E$51,2))</f>
      </c>
      <c r="G241" s="142">
        <f>IF(E241="","",VLOOKUP(E241,'Popis žene'!$C$2:$E$51,3))</f>
      </c>
      <c r="I241" s="184"/>
      <c r="N241" s="11" t="e">
        <f>DATEDIF(G241,I241,"Y")</f>
        <v>#VALUE!</v>
      </c>
    </row>
    <row r="242" spans="3:14" ht="15" customHeight="1" outlineLevel="2">
      <c r="C242" s="138"/>
      <c r="E242" s="11"/>
      <c r="F242" s="140">
        <f>IF(E242="","",VLOOKUP(E242,'Popis žene'!$C$2:$E$51,2))</f>
      </c>
      <c r="G242" s="142">
        <f>IF(E242="","",VLOOKUP(E242,'Popis žene'!$C$2:$E$51,3))</f>
      </c>
      <c r="I242" s="184"/>
      <c r="N242" s="11" t="e">
        <f>DATEDIF(G242,I242,"Y")</f>
        <v>#VALUE!</v>
      </c>
    </row>
    <row r="243" spans="1:9" ht="15" customHeight="1" outlineLevel="1">
      <c r="A243" s="23" t="s">
        <v>183</v>
      </c>
      <c r="B243" s="204"/>
      <c r="C243" s="24"/>
      <c r="D243" s="48"/>
      <c r="E243" s="25"/>
      <c r="F243" s="25"/>
      <c r="G243" s="26"/>
      <c r="H243" s="42"/>
      <c r="I243" s="42"/>
    </row>
    <row r="244" spans="3:14" ht="15" customHeight="1" outlineLevel="2">
      <c r="C244" s="138"/>
      <c r="E244" s="11"/>
      <c r="F244" s="140">
        <f>IF(E244="","",VLOOKUP(E244,'Popis žene'!$C$2:$E$51,2))</f>
      </c>
      <c r="G244" s="142">
        <f>IF(E244="","",VLOOKUP(E244,'Popis žene'!$C$2:$E$51,3))</f>
      </c>
      <c r="I244" s="184"/>
      <c r="N244" s="11" t="e">
        <f>DATEDIF(G244,I244,"Y")</f>
        <v>#VALUE!</v>
      </c>
    </row>
    <row r="245" spans="3:14" ht="15" customHeight="1" outlineLevel="2">
      <c r="C245" s="138"/>
      <c r="E245" s="11"/>
      <c r="F245" s="140">
        <f>IF(E245="","",VLOOKUP(E245,'Popis žene'!$C$2:$E$51,2))</f>
      </c>
      <c r="G245" s="142">
        <f>IF(E245="","",VLOOKUP(E245,'Popis žene'!$C$2:$E$51,3))</f>
      </c>
      <c r="I245" s="184"/>
      <c r="N245" s="11" t="e">
        <f>DATEDIF(G245,I245,"Y")</f>
        <v>#VALUE!</v>
      </c>
    </row>
    <row r="246" spans="1:9" ht="15" customHeight="1" outlineLevel="1">
      <c r="A246" s="23" t="s">
        <v>184</v>
      </c>
      <c r="B246" s="204"/>
      <c r="C246" s="51"/>
      <c r="D246" s="48"/>
      <c r="E246" s="24"/>
      <c r="F246" s="24"/>
      <c r="G246" s="26"/>
      <c r="H246" s="42"/>
      <c r="I246" s="42"/>
    </row>
    <row r="247" spans="3:14" ht="15" customHeight="1" outlineLevel="2">
      <c r="C247" s="138"/>
      <c r="E247" s="11"/>
      <c r="F247" s="140">
        <f>IF(E247="","",VLOOKUP(E247,'Popis žene'!$C$2:$E$51,2))</f>
      </c>
      <c r="G247" s="142">
        <f>IF(E247="","",VLOOKUP(E247,'Popis žene'!$C$2:$E$51,3))</f>
      </c>
      <c r="I247" s="184"/>
      <c r="N247" s="11" t="e">
        <f>DATEDIF(G247,I247,"Y")</f>
        <v>#VALUE!</v>
      </c>
    </row>
    <row r="248" spans="3:14" ht="15" customHeight="1" outlineLevel="2">
      <c r="C248" s="138"/>
      <c r="E248" s="11"/>
      <c r="F248" s="140">
        <f>IF(E248="","",VLOOKUP(E248,'Popis žene'!$C$2:$E$51,2))</f>
      </c>
      <c r="G248" s="142">
        <f>IF(E248="","",VLOOKUP(E248,'Popis žene'!$C$2:$E$51,3))</f>
      </c>
      <c r="I248" s="184"/>
      <c r="N248" s="11" t="e">
        <f>DATEDIF(G248,I248,"Y")</f>
        <v>#VALUE!</v>
      </c>
    </row>
    <row r="249" spans="3:14" ht="15" customHeight="1" outlineLevel="2">
      <c r="C249" s="138"/>
      <c r="E249" s="11"/>
      <c r="F249" s="140">
        <f>IF(E249="","",VLOOKUP(E249,'Popis žene'!$C$2:$E$51,2))</f>
      </c>
      <c r="G249" s="142">
        <f>IF(E249="","",VLOOKUP(E249,'Popis žene'!$C$2:$E$51,3))</f>
      </c>
      <c r="I249" s="184"/>
      <c r="N249" s="11" t="e">
        <f>DATEDIF(G249,I249,"Y")</f>
        <v>#VALUE!</v>
      </c>
    </row>
    <row r="250" spans="3:14" ht="15" customHeight="1" outlineLevel="2">
      <c r="C250" s="138"/>
      <c r="E250" s="11"/>
      <c r="F250" s="140">
        <f>IF(E250="","",VLOOKUP(E250,'Popis žene'!$C$2:$E$51,2))</f>
      </c>
      <c r="G250" s="142">
        <f>IF(E250="","",VLOOKUP(E250,'Popis žene'!$C$2:$E$51,3))</f>
      </c>
      <c r="I250" s="184"/>
      <c r="N250" s="11" t="e">
        <f>DATEDIF(G250,I250,"Y")</f>
        <v>#VALUE!</v>
      </c>
    </row>
    <row r="251" spans="1:9" ht="15" customHeight="1" outlineLevel="1">
      <c r="A251" s="23" t="s">
        <v>185</v>
      </c>
      <c r="B251" s="204"/>
      <c r="C251" s="51"/>
      <c r="D251" s="48"/>
      <c r="E251" s="24"/>
      <c r="F251" s="24"/>
      <c r="G251" s="26"/>
      <c r="H251" s="42"/>
      <c r="I251" s="42"/>
    </row>
    <row r="252" spans="3:14" ht="15" customHeight="1" outlineLevel="2">
      <c r="C252" s="138"/>
      <c r="E252" s="11"/>
      <c r="F252" s="140">
        <f>IF(E252="","",VLOOKUP(E252,'Popis žene'!$C$2:$E$51,2))</f>
      </c>
      <c r="G252" s="142">
        <f>IF(E252="","",VLOOKUP(E252,'Popis žene'!$C$2:$E$51,3))</f>
      </c>
      <c r="I252" s="184"/>
      <c r="N252" s="11" t="e">
        <f>DATEDIF(G252,I252,"Y")</f>
        <v>#VALUE!</v>
      </c>
    </row>
    <row r="253" spans="3:14" ht="15" customHeight="1" outlineLevel="2">
      <c r="C253" s="138"/>
      <c r="E253" s="11"/>
      <c r="F253" s="140">
        <f>IF(E253="","",VLOOKUP(E253,'Popis žene'!$C$2:$E$51,2))</f>
      </c>
      <c r="G253" s="142">
        <f>IF(E253="","",VLOOKUP(E253,'Popis žene'!$C$2:$E$51,3))</f>
      </c>
      <c r="I253" s="184"/>
      <c r="N253" s="11" t="e">
        <f>DATEDIF(G253,I253,"Y")</f>
        <v>#VALUE!</v>
      </c>
    </row>
    <row r="254" spans="1:9" ht="15" customHeight="1" outlineLevel="1">
      <c r="A254" s="23" t="s">
        <v>196</v>
      </c>
      <c r="B254" s="204"/>
      <c r="C254" s="51"/>
      <c r="D254" s="48"/>
      <c r="E254" s="24"/>
      <c r="F254" s="24"/>
      <c r="G254" s="26"/>
      <c r="H254" s="42"/>
      <c r="I254" s="42"/>
    </row>
    <row r="255" spans="3:14" ht="15" customHeight="1" outlineLevel="2">
      <c r="C255" s="138"/>
      <c r="E255" s="11"/>
      <c r="F255" s="140">
        <f>IF(E255="","",VLOOKUP(E255,'Popis žene'!$C$2:$E$51,2))</f>
      </c>
      <c r="G255" s="142">
        <f>IF(E255="","",VLOOKUP(E255,'Popis žene'!$C$2:$E$51,3))</f>
      </c>
      <c r="I255" s="184"/>
      <c r="N255" s="11" t="e">
        <f>DATEDIF(G255,I255,"Y")</f>
        <v>#VALUE!</v>
      </c>
    </row>
    <row r="256" spans="3:14" ht="15" customHeight="1" outlineLevel="2">
      <c r="C256" s="138"/>
      <c r="E256" s="11"/>
      <c r="F256" s="140">
        <f>IF(E256="","",VLOOKUP(E256,'Popis žene'!$C$2:$E$51,2))</f>
      </c>
      <c r="G256" s="142">
        <f>IF(E256="","",VLOOKUP(E256,'Popis žene'!$C$2:$E$51,3))</f>
      </c>
      <c r="I256" s="184"/>
      <c r="N256" s="11" t="e">
        <f>DATEDIF(G256,I256,"Y")</f>
        <v>#VALUE!</v>
      </c>
    </row>
    <row r="257" spans="1:9" ht="15" customHeight="1" outlineLevel="1">
      <c r="A257" s="23" t="s">
        <v>197</v>
      </c>
      <c r="B257" s="204"/>
      <c r="C257" s="24"/>
      <c r="D257" s="42"/>
      <c r="E257" s="25"/>
      <c r="F257" s="25"/>
      <c r="G257" s="26"/>
      <c r="H257" s="42"/>
      <c r="I257" s="42"/>
    </row>
    <row r="258" spans="3:14" ht="15" customHeight="1" outlineLevel="2">
      <c r="C258" s="138"/>
      <c r="E258" s="11"/>
      <c r="F258" s="140">
        <f>IF(E258="","",VLOOKUP(E258,'Popis žene'!$C$2:$E$51,2))</f>
      </c>
      <c r="G258" s="142">
        <f>IF(E258="","",VLOOKUP(E258,'Popis žene'!$C$2:$E$51,3))</f>
      </c>
      <c r="I258" s="184"/>
      <c r="N258" s="11" t="e">
        <f>DATEDIF(G258,I258,"Y")</f>
        <v>#VALUE!</v>
      </c>
    </row>
    <row r="259" spans="3:9" ht="15" customHeight="1" outlineLevel="2">
      <c r="C259" s="138"/>
      <c r="E259" s="11"/>
      <c r="F259" s="140">
        <f>IF(E259="","",VLOOKUP(E259,'Popis žene'!$C$2:$E$51,2))</f>
      </c>
      <c r="G259" s="142">
        <f>IF(E259="","",VLOOKUP(E259,'Popis žene'!$C$2:$E$51,3))</f>
      </c>
      <c r="I259" s="184"/>
    </row>
    <row r="260" spans="1:9" ht="15" customHeight="1" outlineLevel="1">
      <c r="A260" s="23" t="s">
        <v>198</v>
      </c>
      <c r="B260" s="204"/>
      <c r="C260" s="24"/>
      <c r="D260" s="42"/>
      <c r="E260" s="25"/>
      <c r="F260" s="25"/>
      <c r="G260" s="26"/>
      <c r="H260" s="42"/>
      <c r="I260" s="42"/>
    </row>
    <row r="261" spans="3:14" ht="15" customHeight="1" outlineLevel="1">
      <c r="C261" s="138"/>
      <c r="E261" s="11"/>
      <c r="F261" s="140">
        <f>IF(E261="","",VLOOKUP(E261,'Popis žene'!$C$2:$E$51,2))</f>
      </c>
      <c r="G261" s="142">
        <f>IF(E261="","",VLOOKUP(E261,'Popis žene'!$C$2:$E$51,3))</f>
      </c>
      <c r="I261" s="184"/>
      <c r="N261" s="11" t="e">
        <f>DATEDIF(G261,I261,"Y")</f>
        <v>#VALUE!</v>
      </c>
    </row>
    <row r="262" spans="3:14" ht="15" customHeight="1" outlineLevel="1">
      <c r="C262" s="138"/>
      <c r="E262" s="11"/>
      <c r="F262" s="140">
        <f>IF(E262="","",VLOOKUP(E262,'Popis žene'!$C$2:$E$51,2))</f>
      </c>
      <c r="G262" s="142">
        <f>IF(E262="","",VLOOKUP(E262,'Popis žene'!$C$2:$E$51,3))</f>
      </c>
      <c r="I262" s="184"/>
      <c r="N262" s="11" t="e">
        <f>DATEDIF(G262,I262,"Y")</f>
        <v>#VALUE!</v>
      </c>
    </row>
    <row r="263" spans="1:9" ht="15" customHeight="1">
      <c r="A263" s="19" t="s">
        <v>114</v>
      </c>
      <c r="B263" s="203"/>
      <c r="C263" s="52"/>
      <c r="D263" s="41"/>
      <c r="E263" s="21"/>
      <c r="F263" s="21"/>
      <c r="G263" s="22"/>
      <c r="H263" s="41"/>
      <c r="I263" s="41"/>
    </row>
    <row r="264" spans="1:9" ht="15" customHeight="1" outlineLevel="1">
      <c r="A264" s="23" t="s">
        <v>179</v>
      </c>
      <c r="B264" s="204"/>
      <c r="C264" s="51"/>
      <c r="D264" s="42"/>
      <c r="E264" s="25"/>
      <c r="F264" s="25"/>
      <c r="G264" s="26"/>
      <c r="H264" s="42"/>
      <c r="I264" s="42"/>
    </row>
    <row r="265" spans="3:14" ht="15" customHeight="1" outlineLevel="2">
      <c r="C265" s="138"/>
      <c r="E265" s="11"/>
      <c r="F265" s="140">
        <f>IF(E265="","",VLOOKUP(E265,'Popis žene'!$C$2:$E$51,2))</f>
      </c>
      <c r="G265" s="142">
        <f>IF(E265="","",VLOOKUP(E265,'Popis žene'!$C$2:$E$51,3))</f>
      </c>
      <c r="I265" s="184"/>
      <c r="N265" s="11" t="e">
        <f>DATEDIF(G265,I265,"Y")</f>
        <v>#VALUE!</v>
      </c>
    </row>
    <row r="266" spans="3:14" ht="15" customHeight="1" outlineLevel="2">
      <c r="C266" s="138"/>
      <c r="E266" s="11"/>
      <c r="F266" s="140">
        <f>IF(E266="","",VLOOKUP(E266,'Popis žene'!$C$2:$E$51,2))</f>
      </c>
      <c r="G266" s="142">
        <f>IF(E266="","",VLOOKUP(E266,'Popis žene'!$C$2:$E$51,3))</f>
      </c>
      <c r="I266" s="184"/>
      <c r="N266" s="11" t="e">
        <f>DATEDIF(G266,I266,"Y")</f>
        <v>#VALUE!</v>
      </c>
    </row>
    <row r="267" spans="3:14" ht="15" customHeight="1" outlineLevel="2">
      <c r="C267" s="138"/>
      <c r="E267" s="11"/>
      <c r="F267" s="140">
        <f>IF(E267="","",VLOOKUP(E267,'Popis žene'!$C$2:$E$51,2))</f>
      </c>
      <c r="G267" s="142">
        <f>IF(E267="","",VLOOKUP(E267,'Popis žene'!$C$2:$E$51,3))</f>
      </c>
      <c r="I267" s="184"/>
      <c r="N267" s="11" t="e">
        <f>DATEDIF(G267,I267,"Y")</f>
        <v>#VALUE!</v>
      </c>
    </row>
    <row r="268" spans="1:9" ht="15" customHeight="1" outlineLevel="1">
      <c r="A268" s="23" t="s">
        <v>180</v>
      </c>
      <c r="B268" s="204"/>
      <c r="C268" s="51"/>
      <c r="D268" s="42"/>
      <c r="E268" s="25"/>
      <c r="F268" s="25"/>
      <c r="G268" s="26"/>
      <c r="H268" s="42"/>
      <c r="I268" s="42"/>
    </row>
    <row r="269" spans="3:14" ht="15" customHeight="1" outlineLevel="2">
      <c r="C269" s="138"/>
      <c r="E269" s="11"/>
      <c r="F269" s="140">
        <f>IF(E269="","",VLOOKUP(E269,'Popis žene'!$C$2:$E$51,2))</f>
      </c>
      <c r="G269" s="142">
        <f>IF(E269="","",VLOOKUP(E269,'Popis žene'!$C$2:$E$51,3))</f>
      </c>
      <c r="I269" s="184"/>
      <c r="N269" s="11" t="e">
        <f>DATEDIF(G269,I269,"Y")</f>
        <v>#VALUE!</v>
      </c>
    </row>
    <row r="270" spans="3:14" ht="15" customHeight="1" outlineLevel="2">
      <c r="C270" s="138"/>
      <c r="E270" s="11"/>
      <c r="F270" s="140">
        <f>IF(E270="","",VLOOKUP(E270,'Popis žene'!$C$2:$E$51,2))</f>
      </c>
      <c r="G270" s="142">
        <f>IF(E270="","",VLOOKUP(E270,'Popis žene'!$C$2:$E$51,3))</f>
      </c>
      <c r="I270" s="184"/>
      <c r="N270" s="11" t="e">
        <f>DATEDIF(G270,I270,"Y")</f>
        <v>#VALUE!</v>
      </c>
    </row>
    <row r="271" spans="3:14" ht="15" customHeight="1" outlineLevel="2">
      <c r="C271" s="138"/>
      <c r="E271" s="11"/>
      <c r="F271" s="140">
        <f>IF(E271="","",VLOOKUP(E271,'Popis žene'!$C$2:$E$51,2))</f>
      </c>
      <c r="G271" s="142">
        <f>IF(E271="","",VLOOKUP(E271,'Popis žene'!$C$2:$E$51,3))</f>
      </c>
      <c r="I271" s="184"/>
      <c r="N271" s="11" t="e">
        <f>DATEDIF(G271,I271,"Y")</f>
        <v>#VALUE!</v>
      </c>
    </row>
    <row r="272" spans="1:9" ht="15" customHeight="1" outlineLevel="1">
      <c r="A272" s="23" t="s">
        <v>181</v>
      </c>
      <c r="B272" s="204"/>
      <c r="C272" s="51"/>
      <c r="D272" s="42"/>
      <c r="E272" s="24"/>
      <c r="F272" s="24"/>
      <c r="G272" s="26"/>
      <c r="H272" s="42"/>
      <c r="I272" s="42"/>
    </row>
    <row r="273" spans="2:14" ht="15" customHeight="1" outlineLevel="2">
      <c r="B273" s="205">
        <v>22.73</v>
      </c>
      <c r="C273" s="138"/>
      <c r="E273" s="11" t="s">
        <v>199</v>
      </c>
      <c r="F273" s="140" t="str">
        <f>IF(E273="","",VLOOKUP(E273,'Popis žene'!$C$2:$E$51,2))</f>
        <v>AK Zagreb Ulix</v>
      </c>
      <c r="G273" s="142">
        <f>IF(E273="","",VLOOKUP(E273,'Popis žene'!$C$2:$E$51,3))</f>
        <v>24942</v>
      </c>
      <c r="H273" s="43" t="s">
        <v>119</v>
      </c>
      <c r="I273" s="184">
        <v>43106</v>
      </c>
      <c r="N273" s="11">
        <f>DATEDIF(G273,I273,"Y")</f>
        <v>49</v>
      </c>
    </row>
    <row r="274" spans="2:14" ht="15" customHeight="1" outlineLevel="2">
      <c r="B274" s="205">
        <v>9.3</v>
      </c>
      <c r="C274" s="138"/>
      <c r="E274" s="11" t="s">
        <v>200</v>
      </c>
      <c r="F274" s="140" t="str">
        <f>IF(E274="","",VLOOKUP(E274,'Popis žene'!$C$2:$E$51,2))</f>
        <v>HAAK Mladost</v>
      </c>
      <c r="G274" s="142">
        <f>IF(E274="","",VLOOKUP(E274,'Popis žene'!$C$2:$E$51,3))</f>
        <v>24892</v>
      </c>
      <c r="H274" s="43" t="s">
        <v>119</v>
      </c>
      <c r="I274" s="184" t="s">
        <v>201</v>
      </c>
      <c r="N274" s="11" t="e">
        <f>DATEDIF(G274,I274,"Y")</f>
        <v>#VALUE!</v>
      </c>
    </row>
    <row r="275" spans="3:14" ht="15" customHeight="1" outlineLevel="2">
      <c r="C275" s="138"/>
      <c r="E275" s="11"/>
      <c r="F275" s="140">
        <f>IF(E275="","",VLOOKUP(E275,'Popis žene'!$C$2:$E$51,2))</f>
      </c>
      <c r="G275" s="142">
        <f>IF(E275="","",VLOOKUP(E275,'Popis žene'!$C$2:$E$51,3))</f>
      </c>
      <c r="I275" s="184"/>
      <c r="N275" s="11" t="e">
        <f>DATEDIF(G275,I275,"Y")</f>
        <v>#VALUE!</v>
      </c>
    </row>
    <row r="276" spans="1:9" ht="15" customHeight="1" outlineLevel="1">
      <c r="A276" s="23" t="s">
        <v>182</v>
      </c>
      <c r="B276" s="204"/>
      <c r="C276" s="51"/>
      <c r="D276" s="42"/>
      <c r="E276" s="24"/>
      <c r="F276" s="24"/>
      <c r="G276" s="26"/>
      <c r="H276" s="42"/>
      <c r="I276" s="42"/>
    </row>
    <row r="277" spans="3:14" ht="15" customHeight="1" outlineLevel="2">
      <c r="C277" s="138"/>
      <c r="E277" s="11"/>
      <c r="F277" s="140">
        <f>IF(E277="","",VLOOKUP(E277,'Popis žene'!$C$2:$E$51,2))</f>
      </c>
      <c r="G277" s="142">
        <f>IF(E277="","",VLOOKUP(E277,'Popis žene'!$C$2:$E$51,3))</f>
      </c>
      <c r="I277" s="184"/>
      <c r="N277" s="11" t="e">
        <f>DATEDIF(G277,I277,"Y")</f>
        <v>#VALUE!</v>
      </c>
    </row>
    <row r="278" spans="3:14" ht="15" customHeight="1" outlineLevel="2">
      <c r="C278" s="138"/>
      <c r="E278" s="11"/>
      <c r="F278" s="140">
        <f>IF(E278="","",VLOOKUP(E278,'Popis žene'!$C$2:$E$51,2))</f>
      </c>
      <c r="G278" s="142">
        <f>IF(E278="","",VLOOKUP(E278,'Popis žene'!$C$2:$E$51,3))</f>
      </c>
      <c r="I278" s="184"/>
      <c r="N278" s="11" t="e">
        <f>DATEDIF(G278,I278,"Y")</f>
        <v>#VALUE!</v>
      </c>
    </row>
    <row r="279" spans="1:9" ht="15" customHeight="1" outlineLevel="1">
      <c r="A279" s="23" t="s">
        <v>183</v>
      </c>
      <c r="B279" s="204"/>
      <c r="C279" s="51"/>
      <c r="D279" s="42"/>
      <c r="E279" s="25"/>
      <c r="F279" s="25"/>
      <c r="G279" s="26"/>
      <c r="H279" s="42"/>
      <c r="I279" s="42"/>
    </row>
    <row r="280" spans="3:14" ht="15" customHeight="1" outlineLevel="2">
      <c r="C280" s="138"/>
      <c r="E280" s="11"/>
      <c r="F280" s="140">
        <f>IF(E280="","",VLOOKUP(E280,'Popis žene'!$C$2:$E$51,2))</f>
      </c>
      <c r="G280" s="142">
        <f>IF(E280="","",VLOOKUP(E280,'Popis žene'!$C$2:$E$51,3))</f>
      </c>
      <c r="I280" s="184"/>
      <c r="N280" s="11" t="e">
        <f>DATEDIF(G280,I280,"Y")</f>
        <v>#VALUE!</v>
      </c>
    </row>
    <row r="281" spans="3:14" ht="15" customHeight="1" outlineLevel="2">
      <c r="C281" s="138"/>
      <c r="E281" s="11"/>
      <c r="F281" s="140">
        <f>IF(E281="","",VLOOKUP(E281,'Popis žene'!$C$2:$E$51,2))</f>
      </c>
      <c r="G281" s="142">
        <f>IF(E281="","",VLOOKUP(E281,'Popis žene'!$C$2:$E$51,3))</f>
      </c>
      <c r="I281" s="184"/>
      <c r="N281" s="11" t="e">
        <f>DATEDIF(G281,I281,"Y")</f>
        <v>#VALUE!</v>
      </c>
    </row>
    <row r="282" spans="3:14" ht="15" customHeight="1" outlineLevel="2">
      <c r="C282" s="138"/>
      <c r="E282" s="11"/>
      <c r="F282" s="140">
        <f>IF(E282="","",VLOOKUP(E282,'Popis žene'!$C$2:$E$51,2))</f>
      </c>
      <c r="G282" s="142">
        <f>IF(E282="","",VLOOKUP(E282,'Popis žene'!$C$2:$E$51,3))</f>
      </c>
      <c r="I282" s="184"/>
      <c r="N282" s="11" t="e">
        <f>DATEDIF(G282,I282,"Y")</f>
        <v>#VALUE!</v>
      </c>
    </row>
    <row r="283" spans="1:9" ht="15" customHeight="1" outlineLevel="1">
      <c r="A283" s="23" t="s">
        <v>184</v>
      </c>
      <c r="B283" s="204"/>
      <c r="C283" s="51"/>
      <c r="D283" s="42"/>
      <c r="E283" s="25"/>
      <c r="F283" s="25"/>
      <c r="G283" s="26"/>
      <c r="H283" s="42"/>
      <c r="I283" s="42"/>
    </row>
    <row r="284" spans="2:14" ht="15" customHeight="1" outlineLevel="2">
      <c r="B284" s="205">
        <v>19.3</v>
      </c>
      <c r="C284" s="138"/>
      <c r="E284" s="11" t="s">
        <v>202</v>
      </c>
      <c r="F284" s="140" t="str">
        <f>IF(E284="","",VLOOKUP(E284,'Popis žene'!$C$2:$E$51,2))</f>
        <v>HAAK Mladost</v>
      </c>
      <c r="G284" s="142">
        <f>IF(E284="","",VLOOKUP(E284,'Popis žene'!$C$2:$E$51,3))</f>
        <v>20536</v>
      </c>
      <c r="H284" s="43" t="s">
        <v>119</v>
      </c>
      <c r="I284" s="184" t="s">
        <v>201</v>
      </c>
      <c r="N284" s="11" t="e">
        <f>DATEDIF(G284,I284,"Y")</f>
        <v>#VALUE!</v>
      </c>
    </row>
    <row r="285" spans="2:14" ht="15" customHeight="1" outlineLevel="2">
      <c r="B285" s="205">
        <v>12.44</v>
      </c>
      <c r="C285" s="138"/>
      <c r="E285" s="11" t="s">
        <v>203</v>
      </c>
      <c r="F285" s="140" t="str">
        <f>IF(E285="","",VLOOKUP(E285,'Popis žene'!$C$2:$E$51,2))</f>
        <v>AK Maksimir</v>
      </c>
      <c r="G285" s="142">
        <f>IF(E285="","",VLOOKUP(E285,'Popis žene'!$C$2:$E$51,3))</f>
        <v>20891</v>
      </c>
      <c r="H285" s="43" t="s">
        <v>119</v>
      </c>
      <c r="I285" s="184" t="s">
        <v>201</v>
      </c>
      <c r="N285" s="11" t="e">
        <f>DATEDIF(G285,I285,"Y")</f>
        <v>#VALUE!</v>
      </c>
    </row>
    <row r="286" spans="3:14" ht="15" customHeight="1" outlineLevel="2">
      <c r="C286" s="138"/>
      <c r="E286" s="11"/>
      <c r="F286" s="140">
        <f>IF(E286="","",VLOOKUP(E286,'Popis žene'!$C$2:$E$51,2))</f>
      </c>
      <c r="G286" s="142">
        <f>IF(E286="","",VLOOKUP(E286,'Popis žene'!$C$2:$E$51,3))</f>
      </c>
      <c r="I286" s="184"/>
      <c r="N286" s="11" t="e">
        <f>DATEDIF(G286,I286,"Y")</f>
        <v>#VALUE!</v>
      </c>
    </row>
    <row r="287" spans="1:9" ht="15" customHeight="1" outlineLevel="1">
      <c r="A287" s="23" t="s">
        <v>185</v>
      </c>
      <c r="B287" s="204"/>
      <c r="C287" s="24"/>
      <c r="D287" s="42"/>
      <c r="E287" s="25"/>
      <c r="F287" s="25"/>
      <c r="G287" s="26"/>
      <c r="H287" s="42"/>
      <c r="I287" s="42"/>
    </row>
    <row r="288" spans="3:14" ht="15" customHeight="1" outlineLevel="2">
      <c r="C288" s="138"/>
      <c r="E288" s="11"/>
      <c r="F288" s="140">
        <f>IF(E288="","",VLOOKUP(E288,'Popis žene'!$C$2:$E$51,2))</f>
      </c>
      <c r="G288" s="142">
        <f>IF(E288="","",VLOOKUP(E288,'Popis žene'!$C$2:$E$51,3))</f>
      </c>
      <c r="I288" s="184"/>
      <c r="N288" s="11" t="e">
        <f>DATEDIF(G288,I288,"Y")</f>
        <v>#VALUE!</v>
      </c>
    </row>
    <row r="289" spans="3:14" ht="15" customHeight="1" outlineLevel="2">
      <c r="C289" s="138"/>
      <c r="E289" s="11"/>
      <c r="F289" s="140">
        <f>IF(E289="","",VLOOKUP(E289,'Popis žene'!$C$2:$E$51,2))</f>
      </c>
      <c r="G289" s="142">
        <f>IF(E289="","",VLOOKUP(E289,'Popis žene'!$C$2:$E$51,3))</f>
      </c>
      <c r="I289" s="184"/>
      <c r="N289" s="11" t="e">
        <f>DATEDIF(G289,I289,"Y")</f>
        <v>#VALUE!</v>
      </c>
    </row>
    <row r="290" spans="3:14" ht="15" customHeight="1" outlineLevel="2">
      <c r="C290" s="138"/>
      <c r="E290" s="11"/>
      <c r="F290" s="140">
        <f>IF(E290="","",VLOOKUP(E290,'Popis žene'!$C$2:$E$51,2))</f>
      </c>
      <c r="G290" s="142">
        <f>IF(E290="","",VLOOKUP(E290,'Popis žene'!$C$2:$E$51,3))</f>
      </c>
      <c r="I290" s="184"/>
      <c r="N290" s="11" t="e">
        <f>DATEDIF(G290,I290,"Y")</f>
        <v>#VALUE!</v>
      </c>
    </row>
    <row r="291" spans="1:9" ht="15" customHeight="1" outlineLevel="1">
      <c r="A291" s="23" t="s">
        <v>196</v>
      </c>
      <c r="B291" s="204"/>
      <c r="C291" s="24"/>
      <c r="D291" s="42"/>
      <c r="E291" s="25"/>
      <c r="F291" s="25"/>
      <c r="G291" s="26"/>
      <c r="H291" s="42"/>
      <c r="I291" s="42"/>
    </row>
    <row r="292" spans="2:14" ht="15" customHeight="1" outlineLevel="2">
      <c r="B292" s="205">
        <v>14.16</v>
      </c>
      <c r="C292" s="138"/>
      <c r="E292" s="11" t="s">
        <v>204</v>
      </c>
      <c r="F292" s="140" t="str">
        <f>IF(E292="","",VLOOKUP(E292,'Popis žene'!$C$2:$E$51,2))</f>
        <v>Zagreb</v>
      </c>
      <c r="G292" s="142">
        <f>IF(E292="","",VLOOKUP(E292,'Popis žene'!$C$2:$E$51,3))</f>
        <v>16942</v>
      </c>
      <c r="H292" s="43" t="s">
        <v>119</v>
      </c>
      <c r="I292" s="184" t="s">
        <v>201</v>
      </c>
      <c r="N292" s="11" t="e">
        <f>DATEDIF(G292,I292,"Y")</f>
        <v>#VALUE!</v>
      </c>
    </row>
    <row r="293" spans="3:14" ht="15" customHeight="1" outlineLevel="2">
      <c r="C293" s="138"/>
      <c r="E293" s="11"/>
      <c r="F293" s="140">
        <f>IF(E293="","",VLOOKUP(E293,'Popis žene'!$C$2:$E$51,2))</f>
      </c>
      <c r="G293" s="142">
        <f>IF(E293="","",VLOOKUP(E293,'Popis žene'!$C$2:$E$51,3))</f>
      </c>
      <c r="I293" s="184"/>
      <c r="N293" s="11" t="e">
        <f>DATEDIF(G293,I293,"Y")</f>
        <v>#VALUE!</v>
      </c>
    </row>
    <row r="294" spans="1:9" ht="15" customHeight="1" outlineLevel="1">
      <c r="A294" s="23" t="s">
        <v>197</v>
      </c>
      <c r="B294" s="204"/>
      <c r="C294" s="24"/>
      <c r="D294" s="42"/>
      <c r="E294" s="25"/>
      <c r="F294" s="25"/>
      <c r="G294" s="26"/>
      <c r="H294" s="42"/>
      <c r="I294" s="42"/>
    </row>
    <row r="295" spans="3:14" ht="15" customHeight="1" outlineLevel="2">
      <c r="C295" s="138"/>
      <c r="E295" s="11"/>
      <c r="F295" s="140">
        <f>IF(E295="","",VLOOKUP(E295,'Popis žene'!$C$2:$E$51,2))</f>
      </c>
      <c r="G295" s="142">
        <f>IF(E295="","",VLOOKUP(E295,'Popis žene'!$C$2:$E$51,3))</f>
      </c>
      <c r="I295" s="184"/>
      <c r="N295" s="11" t="e">
        <f>DATEDIF(G295,I295,"Y")</f>
        <v>#VALUE!</v>
      </c>
    </row>
    <row r="296" spans="3:9" ht="15" customHeight="1" outlineLevel="2">
      <c r="C296" s="138"/>
      <c r="E296" s="11"/>
      <c r="F296" s="140">
        <f>IF(E296="","",VLOOKUP(E296,'Popis žene'!$C$2:$E$51,2))</f>
      </c>
      <c r="G296" s="142">
        <f>IF(E296="","",VLOOKUP(E296,'Popis žene'!$C$2:$E$51,3))</f>
      </c>
      <c r="I296" s="184"/>
    </row>
    <row r="297" spans="1:9" ht="15" customHeight="1" outlineLevel="1">
      <c r="A297" s="23" t="s">
        <v>198</v>
      </c>
      <c r="B297" s="204"/>
      <c r="C297" s="24"/>
      <c r="D297" s="42"/>
      <c r="E297" s="24"/>
      <c r="F297" s="24"/>
      <c r="G297" s="26"/>
      <c r="H297" s="42"/>
      <c r="I297" s="42"/>
    </row>
    <row r="298" spans="3:14" ht="15" customHeight="1" outlineLevel="1">
      <c r="C298" s="138"/>
      <c r="E298" s="11"/>
      <c r="F298" s="140">
        <f>IF(E298="","",VLOOKUP(E298,'Popis žene'!$C$2:$E$51,2))</f>
      </c>
      <c r="G298" s="142">
        <f>IF(E298="","",VLOOKUP(E298,'Popis žene'!$C$2:$E$51,3))</f>
      </c>
      <c r="I298" s="184"/>
      <c r="N298" s="11" t="e">
        <f>DATEDIF(G298,I298,"Y")</f>
        <v>#VALUE!</v>
      </c>
    </row>
    <row r="299" spans="3:14" ht="15" customHeight="1" outlineLevel="1">
      <c r="C299" s="138"/>
      <c r="E299" s="11"/>
      <c r="F299" s="140">
        <f>IF(E299="","",VLOOKUP(E299,'Popis žene'!$C$2:$E$51,2))</f>
      </c>
      <c r="G299" s="142">
        <f>IF(E299="","",VLOOKUP(E299,'Popis žene'!$C$2:$E$51,3))</f>
      </c>
      <c r="I299" s="184"/>
      <c r="N299" s="11" t="e">
        <f>DATEDIF(G299,I299,"Y")</f>
        <v>#VALUE!</v>
      </c>
    </row>
    <row r="300" spans="1:9" ht="15" customHeight="1">
      <c r="A300" s="19" t="s">
        <v>132</v>
      </c>
      <c r="B300" s="203"/>
      <c r="C300" s="20"/>
      <c r="D300" s="41"/>
      <c r="E300" s="21"/>
      <c r="F300" s="21"/>
      <c r="G300" s="22"/>
      <c r="H300" s="41"/>
      <c r="I300" s="41"/>
    </row>
    <row r="301" spans="1:9" ht="15" customHeight="1" outlineLevel="1">
      <c r="A301" s="23" t="s">
        <v>179</v>
      </c>
      <c r="B301" s="204"/>
      <c r="C301" s="24"/>
      <c r="D301" s="42"/>
      <c r="E301" s="25"/>
      <c r="F301" s="25"/>
      <c r="G301" s="26"/>
      <c r="H301" s="42"/>
      <c r="I301" s="42"/>
    </row>
    <row r="302" spans="3:14" ht="15" customHeight="1" outlineLevel="2">
      <c r="C302" s="138"/>
      <c r="E302" s="11"/>
      <c r="F302" s="140">
        <f>IF(E302="","",VLOOKUP(E302,'Popis žene'!$C$2:$E$51,2))</f>
      </c>
      <c r="G302" s="142">
        <f>IF(E302="","",VLOOKUP(E302,'Popis žene'!$C$2:$E$51,3))</f>
      </c>
      <c r="I302" s="184"/>
      <c r="N302" s="11" t="e">
        <f>DATEDIF(G302,I302,"Y")</f>
        <v>#VALUE!</v>
      </c>
    </row>
    <row r="303" spans="3:14" ht="15" customHeight="1" outlineLevel="2">
      <c r="C303" s="138"/>
      <c r="E303" s="11"/>
      <c r="F303" s="140">
        <f>IF(E303="","",VLOOKUP(E303,'Popis žene'!$C$2:$E$51,2))</f>
      </c>
      <c r="G303" s="142">
        <f>IF(E303="","",VLOOKUP(E303,'Popis žene'!$C$2:$E$51,3))</f>
      </c>
      <c r="I303" s="184"/>
      <c r="N303" s="11" t="e">
        <f>DATEDIF(G303,I303,"Y")</f>
        <v>#VALUE!</v>
      </c>
    </row>
    <row r="304" spans="1:9" ht="15" customHeight="1" outlineLevel="1">
      <c r="A304" s="23" t="s">
        <v>180</v>
      </c>
      <c r="B304" s="204"/>
      <c r="C304" s="24"/>
      <c r="D304" s="42"/>
      <c r="E304" s="25"/>
      <c r="F304" s="25"/>
      <c r="G304" s="26"/>
      <c r="H304" s="42"/>
      <c r="I304" s="42"/>
    </row>
    <row r="305" spans="3:14" ht="15" customHeight="1" outlineLevel="2">
      <c r="C305" s="138"/>
      <c r="E305" s="11"/>
      <c r="F305" s="140">
        <f>IF(E305="","",VLOOKUP(E305,'Popis žene'!$C$2:$E$51,2))</f>
      </c>
      <c r="G305" s="142">
        <f>IF(E305="","",VLOOKUP(E305,'Popis žene'!$C$2:$E$51,3))</f>
      </c>
      <c r="I305" s="184"/>
      <c r="N305" s="11" t="e">
        <f>DATEDIF(G305,I305,"Y")</f>
        <v>#VALUE!</v>
      </c>
    </row>
    <row r="306" spans="3:14" ht="15" customHeight="1" outlineLevel="2">
      <c r="C306" s="138"/>
      <c r="E306" s="11"/>
      <c r="F306" s="140">
        <f>IF(E306="","",VLOOKUP(E306,'Popis žene'!$C$2:$E$51,2))</f>
      </c>
      <c r="G306" s="142">
        <f>IF(E306="","",VLOOKUP(E306,'Popis žene'!$C$2:$E$51,3))</f>
      </c>
      <c r="I306" s="184"/>
      <c r="N306" s="11" t="e">
        <f>DATEDIF(G306,I306,"Y")</f>
        <v>#VALUE!</v>
      </c>
    </row>
    <row r="307" spans="3:14" ht="15" customHeight="1" outlineLevel="2">
      <c r="C307" s="138"/>
      <c r="E307" s="11"/>
      <c r="F307" s="140">
        <f>IF(E307="","",VLOOKUP(E307,'Popis žene'!$C$2:$E$51,2))</f>
      </c>
      <c r="G307" s="142">
        <f>IF(E307="","",VLOOKUP(E307,'Popis žene'!$C$2:$E$51,3))</f>
      </c>
      <c r="I307" s="184"/>
      <c r="N307" s="11" t="e">
        <f>DATEDIF(G307,I307,"Y")</f>
        <v>#VALUE!</v>
      </c>
    </row>
    <row r="308" spans="1:9" ht="15" customHeight="1" outlineLevel="1">
      <c r="A308" s="23" t="s">
        <v>181</v>
      </c>
      <c r="B308" s="204"/>
      <c r="C308" s="24"/>
      <c r="D308" s="42"/>
      <c r="E308" s="25"/>
      <c r="F308" s="25"/>
      <c r="G308" s="26"/>
      <c r="H308" s="42"/>
      <c r="I308" s="42"/>
    </row>
    <row r="309" spans="3:14" ht="15" customHeight="1" outlineLevel="2">
      <c r="C309" s="138"/>
      <c r="E309" s="11"/>
      <c r="F309" s="140">
        <f>IF(E309="","",VLOOKUP(E309,'Popis žene'!$C$2:$E$51,2))</f>
      </c>
      <c r="G309" s="142">
        <f>IF(E309="","",VLOOKUP(E309,'Popis žene'!$C$2:$E$51,3))</f>
      </c>
      <c r="I309" s="184"/>
      <c r="N309" s="11" t="e">
        <f>DATEDIF(G309,I309,"Y")</f>
        <v>#VALUE!</v>
      </c>
    </row>
    <row r="310" spans="3:14" ht="15" customHeight="1" outlineLevel="2">
      <c r="C310" s="138"/>
      <c r="E310" s="11"/>
      <c r="F310" s="140">
        <f>IF(E310="","",VLOOKUP(E310,'Popis žene'!$C$2:$E$51,2))</f>
      </c>
      <c r="G310" s="142">
        <f>IF(E310="","",VLOOKUP(E310,'Popis žene'!$C$2:$E$51,3))</f>
      </c>
      <c r="I310" s="184"/>
      <c r="N310" s="11" t="e">
        <f>DATEDIF(G310,I310,"Y")</f>
        <v>#VALUE!</v>
      </c>
    </row>
    <row r="311" spans="3:14" ht="15" customHeight="1" outlineLevel="2">
      <c r="C311" s="138"/>
      <c r="E311" s="11"/>
      <c r="F311" s="140">
        <f>IF(E311="","",VLOOKUP(E311,'Popis žene'!$C$2:$E$51,2))</f>
      </c>
      <c r="G311" s="142">
        <f>IF(E311="","",VLOOKUP(E311,'Popis žene'!$C$2:$E$51,3))</f>
      </c>
      <c r="I311" s="184"/>
      <c r="N311" s="11" t="e">
        <f>DATEDIF(G311,I311,"Y")</f>
        <v>#VALUE!</v>
      </c>
    </row>
    <row r="312" spans="1:9" ht="15" customHeight="1" outlineLevel="1">
      <c r="A312" s="23" t="s">
        <v>182</v>
      </c>
      <c r="B312" s="204"/>
      <c r="C312" s="24"/>
      <c r="D312" s="42"/>
      <c r="E312" s="25"/>
      <c r="F312" s="25"/>
      <c r="G312" s="26"/>
      <c r="H312" s="42"/>
      <c r="I312" s="42"/>
    </row>
    <row r="313" spans="3:14" ht="15" customHeight="1" outlineLevel="2">
      <c r="C313" s="138"/>
      <c r="E313" s="11"/>
      <c r="F313" s="140">
        <f>IF(E313="","",VLOOKUP(E313,'Popis žene'!$C$2:$E$51,2))</f>
      </c>
      <c r="G313" s="142">
        <f>IF(E313="","",VLOOKUP(E313,'Popis žene'!$C$2:$E$51,3))</f>
      </c>
      <c r="I313" s="184"/>
      <c r="N313" s="11" t="e">
        <f>DATEDIF(G313,I313,"Y")</f>
        <v>#VALUE!</v>
      </c>
    </row>
    <row r="314" spans="3:14" ht="15" customHeight="1" outlineLevel="2">
      <c r="C314" s="138"/>
      <c r="E314" s="11"/>
      <c r="F314" s="140">
        <f>IF(E314="","",VLOOKUP(E314,'Popis žene'!$C$2:$E$51,2))</f>
      </c>
      <c r="G314" s="142">
        <f>IF(E314="","",VLOOKUP(E314,'Popis žene'!$C$2:$E$51,3))</f>
      </c>
      <c r="I314" s="184"/>
      <c r="N314" s="11" t="e">
        <f>DATEDIF(G314,I314,"Y")</f>
        <v>#VALUE!</v>
      </c>
    </row>
    <row r="315" spans="1:9" ht="15" customHeight="1" outlineLevel="1">
      <c r="A315" s="23" t="s">
        <v>183</v>
      </c>
      <c r="B315" s="204"/>
      <c r="C315" s="24"/>
      <c r="D315" s="42"/>
      <c r="E315" s="25"/>
      <c r="F315" s="25"/>
      <c r="G315" s="26"/>
      <c r="H315" s="42"/>
      <c r="I315" s="42"/>
    </row>
    <row r="316" spans="3:14" ht="15" customHeight="1" outlineLevel="2">
      <c r="C316" s="138"/>
      <c r="E316" s="11"/>
      <c r="F316" s="140">
        <f>IF(E316="","",VLOOKUP(E316,'Popis žene'!$C$2:$E$51,2))</f>
      </c>
      <c r="G316" s="142">
        <f>IF(E316="","",VLOOKUP(E316,'Popis žene'!$C$2:$E$51,3))</f>
      </c>
      <c r="I316" s="184"/>
      <c r="N316" s="11" t="e">
        <f>DATEDIF(G316,I316,"Y")</f>
        <v>#VALUE!</v>
      </c>
    </row>
    <row r="317" spans="3:14" ht="15" customHeight="1" outlineLevel="2">
      <c r="C317" s="138"/>
      <c r="E317" s="11"/>
      <c r="F317" s="140">
        <f>IF(E317="","",VLOOKUP(E317,'Popis žene'!$C$2:$E$51,2))</f>
      </c>
      <c r="G317" s="142">
        <f>IF(E317="","",VLOOKUP(E317,'Popis žene'!$C$2:$E$51,3))</f>
      </c>
      <c r="I317" s="184"/>
      <c r="N317" s="11" t="e">
        <f>DATEDIF(G317,I317,"Y")</f>
        <v>#VALUE!</v>
      </c>
    </row>
    <row r="318" spans="1:9" ht="15" customHeight="1" outlineLevel="1">
      <c r="A318" s="23" t="s">
        <v>184</v>
      </c>
      <c r="B318" s="204"/>
      <c r="C318" s="24"/>
      <c r="D318" s="42"/>
      <c r="E318" s="25"/>
      <c r="F318" s="25"/>
      <c r="G318" s="26"/>
      <c r="H318" s="42"/>
      <c r="I318" s="42"/>
    </row>
    <row r="319" spans="3:14" ht="15" customHeight="1" outlineLevel="2">
      <c r="C319" s="138"/>
      <c r="E319" s="11"/>
      <c r="F319" s="140">
        <f>IF(E319="","",VLOOKUP(E319,'Popis žene'!$C$2:$E$51,2))</f>
      </c>
      <c r="G319" s="142">
        <f>IF(E319="","",VLOOKUP(E319,'Popis žene'!$C$2:$E$51,3))</f>
      </c>
      <c r="I319" s="184"/>
      <c r="N319" s="11" t="e">
        <f>DATEDIF(G319,I319,"Y")</f>
        <v>#VALUE!</v>
      </c>
    </row>
    <row r="320" spans="3:14" ht="15" customHeight="1" outlineLevel="2">
      <c r="C320" s="138"/>
      <c r="E320" s="11"/>
      <c r="F320" s="140">
        <f>IF(E320="","",VLOOKUP(E320,'Popis žene'!$C$2:$E$51,2))</f>
      </c>
      <c r="G320" s="142">
        <f>IF(E320="","",VLOOKUP(E320,'Popis žene'!$C$2:$E$51,3))</f>
      </c>
      <c r="I320" s="184"/>
      <c r="N320" s="11" t="e">
        <f>DATEDIF(G320,I320,"Y")</f>
        <v>#VALUE!</v>
      </c>
    </row>
    <row r="321" spans="3:14" ht="15" customHeight="1" outlineLevel="2">
      <c r="C321" s="138"/>
      <c r="E321" s="11"/>
      <c r="F321" s="140">
        <f>IF(E321="","",VLOOKUP(E321,'Popis žene'!$C$2:$E$51,2))</f>
      </c>
      <c r="G321" s="142">
        <f>IF(E321="","",VLOOKUP(E321,'Popis žene'!$C$2:$E$51,3))</f>
      </c>
      <c r="I321" s="184"/>
      <c r="N321" s="11" t="e">
        <f>DATEDIF(G321,I321,"Y")</f>
        <v>#VALUE!</v>
      </c>
    </row>
    <row r="322" spans="1:9" ht="15" customHeight="1" outlineLevel="1">
      <c r="A322" s="23" t="s">
        <v>185</v>
      </c>
      <c r="B322" s="204"/>
      <c r="C322" s="24"/>
      <c r="D322" s="42"/>
      <c r="E322" s="25"/>
      <c r="F322" s="25"/>
      <c r="G322" s="26"/>
      <c r="H322" s="42"/>
      <c r="I322" s="42"/>
    </row>
    <row r="323" spans="3:14" ht="15" customHeight="1" outlineLevel="2">
      <c r="C323" s="138"/>
      <c r="E323" s="11"/>
      <c r="F323" s="140">
        <f>IF(E323="","",VLOOKUP(E323,'Popis žene'!$C$2:$E$51,2))</f>
      </c>
      <c r="G323" s="142">
        <f>IF(E323="","",VLOOKUP(E323,'Popis žene'!$C$2:$E$51,3))</f>
      </c>
      <c r="I323" s="184"/>
      <c r="N323" s="11" t="e">
        <f>DATEDIF(G323,I323,"Y")</f>
        <v>#VALUE!</v>
      </c>
    </row>
    <row r="324" spans="3:14" ht="15" customHeight="1" outlineLevel="2">
      <c r="C324" s="138"/>
      <c r="E324" s="11"/>
      <c r="F324" s="140">
        <f>IF(E324="","",VLOOKUP(E324,'Popis žene'!$C$2:$E$51,2))</f>
      </c>
      <c r="G324" s="142">
        <f>IF(E324="","",VLOOKUP(E324,'Popis žene'!$C$2:$E$51,3))</f>
      </c>
      <c r="I324" s="184"/>
      <c r="N324" s="11" t="e">
        <f>DATEDIF(G324,I324,"Y")</f>
        <v>#VALUE!</v>
      </c>
    </row>
    <row r="325" spans="3:14" ht="15" customHeight="1" outlineLevel="2">
      <c r="C325" s="138"/>
      <c r="E325" s="11"/>
      <c r="F325" s="140">
        <f>IF(E325="","",VLOOKUP(E325,'Popis žene'!$C$2:$E$51,2))</f>
      </c>
      <c r="G325" s="142">
        <f>IF(E325="","",VLOOKUP(E325,'Popis žene'!$C$2:$E$51,3))</f>
      </c>
      <c r="I325" s="184"/>
      <c r="N325" s="11" t="e">
        <f>DATEDIF(G325,I325,"Y")</f>
        <v>#VALUE!</v>
      </c>
    </row>
    <row r="326" spans="1:9" ht="15" customHeight="1" outlineLevel="1">
      <c r="A326" s="23" t="s">
        <v>196</v>
      </c>
      <c r="B326" s="204"/>
      <c r="C326" s="24"/>
      <c r="D326" s="42"/>
      <c r="E326" s="25"/>
      <c r="F326" s="25"/>
      <c r="G326" s="26"/>
      <c r="H326" s="42"/>
      <c r="I326" s="42"/>
    </row>
    <row r="327" spans="3:14" ht="15" customHeight="1" outlineLevel="1">
      <c r="C327" s="138"/>
      <c r="E327" s="11"/>
      <c r="F327" s="140">
        <f>IF(E327="","",VLOOKUP(E327,'Popis žene'!$C$2:$E$51,2))</f>
      </c>
      <c r="G327" s="142">
        <f>IF(E327="","",VLOOKUP(E327,'Popis žene'!$C$2:$E$51,3))</f>
      </c>
      <c r="I327" s="184"/>
      <c r="N327" s="11" t="e">
        <f>DATEDIF(G327,I327,"Y")</f>
        <v>#VALUE!</v>
      </c>
    </row>
    <row r="328" spans="3:14" ht="15" customHeight="1" outlineLevel="1">
      <c r="C328" s="138"/>
      <c r="E328" s="11"/>
      <c r="F328" s="140">
        <f>IF(E328="","",VLOOKUP(E328,'Popis žene'!$C$2:$E$51,2))</f>
      </c>
      <c r="G328" s="142">
        <f>IF(E328="","",VLOOKUP(E328,'Popis žene'!$C$2:$E$51,3))</f>
      </c>
      <c r="I328" s="184"/>
      <c r="N328" s="11" t="e">
        <f>DATEDIF(G328,I328,"Y")</f>
        <v>#VALUE!</v>
      </c>
    </row>
    <row r="329" spans="1:9" ht="15" customHeight="1">
      <c r="A329" s="19" t="s">
        <v>140</v>
      </c>
      <c r="B329" s="203"/>
      <c r="C329" s="20"/>
      <c r="D329" s="41"/>
      <c r="E329" s="21"/>
      <c r="F329" s="21"/>
      <c r="G329" s="22"/>
      <c r="H329" s="41"/>
      <c r="I329" s="41"/>
    </row>
    <row r="330" spans="1:9" ht="15" customHeight="1" outlineLevel="1">
      <c r="A330" s="23" t="s">
        <v>179</v>
      </c>
      <c r="B330" s="204"/>
      <c r="C330" s="24"/>
      <c r="D330" s="42"/>
      <c r="E330" s="25"/>
      <c r="F330" s="25"/>
      <c r="G330" s="26"/>
      <c r="H330" s="42"/>
      <c r="I330" s="42"/>
    </row>
    <row r="331" spans="3:14" ht="15" customHeight="1" outlineLevel="2">
      <c r="C331" s="138"/>
      <c r="E331" s="11"/>
      <c r="F331" s="140">
        <f>IF(E331="","",VLOOKUP(E331,'Popis žene'!$C$2:$E$51,2))</f>
      </c>
      <c r="G331" s="142">
        <f>IF(E331="","",VLOOKUP(E331,'Popis žene'!$C$2:$E$51,3))</f>
      </c>
      <c r="I331" s="184"/>
      <c r="N331" s="11" t="e">
        <f>DATEDIF(G331,I331,"Y")</f>
        <v>#VALUE!</v>
      </c>
    </row>
    <row r="332" spans="3:14" ht="15" customHeight="1" outlineLevel="2">
      <c r="C332" s="138"/>
      <c r="E332" s="11"/>
      <c r="F332" s="140">
        <f>IF(E332="","",VLOOKUP(E332,'Popis žene'!$C$2:$E$51,2))</f>
      </c>
      <c r="G332" s="142">
        <f>IF(E332="","",VLOOKUP(E332,'Popis žene'!$C$2:$E$51,3))</f>
      </c>
      <c r="I332" s="184"/>
      <c r="N332" s="11" t="e">
        <f>DATEDIF(G332,I332,"Y")</f>
        <v>#VALUE!</v>
      </c>
    </row>
    <row r="333" spans="1:9" ht="15" customHeight="1" outlineLevel="1">
      <c r="A333" s="23" t="s">
        <v>180</v>
      </c>
      <c r="B333" s="204"/>
      <c r="C333" s="24"/>
      <c r="D333" s="42"/>
      <c r="E333" s="25"/>
      <c r="F333" s="25"/>
      <c r="G333" s="26"/>
      <c r="H333" s="42"/>
      <c r="I333" s="42"/>
    </row>
    <row r="334" spans="3:14" ht="15" customHeight="1" outlineLevel="2">
      <c r="C334" s="138"/>
      <c r="E334" s="11"/>
      <c r="F334" s="140">
        <f>IF(E334="","",VLOOKUP(E334,'Popis žene'!$C$2:$E$51,2))</f>
      </c>
      <c r="G334" s="142">
        <f>IF(E334="","",VLOOKUP(E334,'Popis žene'!$C$2:$E$51,3))</f>
      </c>
      <c r="I334" s="184"/>
      <c r="N334" s="11" t="e">
        <f>DATEDIF(G334,I334,"Y")</f>
        <v>#VALUE!</v>
      </c>
    </row>
    <row r="335" spans="3:9" ht="15" customHeight="1" outlineLevel="2">
      <c r="C335" s="138"/>
      <c r="E335" s="11"/>
      <c r="F335" s="140">
        <f>IF(E335="","",VLOOKUP(E335,'Popis žene'!$C$2:$E$51,2))</f>
      </c>
      <c r="G335" s="142">
        <f>IF(E335="","",VLOOKUP(E335,'Popis žene'!$C$2:$E$51,3))</f>
      </c>
      <c r="I335" s="184"/>
    </row>
    <row r="336" spans="1:9" ht="15" customHeight="1" outlineLevel="1">
      <c r="A336" s="23" t="s">
        <v>181</v>
      </c>
      <c r="B336" s="204"/>
      <c r="C336" s="24"/>
      <c r="D336" s="42"/>
      <c r="E336" s="25"/>
      <c r="F336" s="25"/>
      <c r="G336" s="26"/>
      <c r="H336" s="42"/>
      <c r="I336" s="42"/>
    </row>
    <row r="337" spans="2:14" ht="15" customHeight="1" outlineLevel="2">
      <c r="B337" s="205">
        <v>7.42</v>
      </c>
      <c r="C337" s="138"/>
      <c r="E337" s="11" t="s">
        <v>199</v>
      </c>
      <c r="F337" s="140" t="str">
        <f>IF(E337="","",VLOOKUP(E337,'Popis žene'!$C$2:$E$51,2))</f>
        <v>AK Zagreb Ulix</v>
      </c>
      <c r="G337" s="142">
        <f>IF(E337="","",VLOOKUP(E337,'Popis žene'!$C$2:$E$51,3))</f>
        <v>24942</v>
      </c>
      <c r="H337" s="43" t="s">
        <v>119</v>
      </c>
      <c r="I337" s="184">
        <v>43106</v>
      </c>
      <c r="N337" s="11">
        <f>DATEDIF(G337,I337,"Y")</f>
        <v>49</v>
      </c>
    </row>
    <row r="338" spans="2:14" ht="15" customHeight="1" outlineLevel="2">
      <c r="B338" s="205">
        <v>4.84</v>
      </c>
      <c r="C338" s="138"/>
      <c r="E338" s="11" t="s">
        <v>200</v>
      </c>
      <c r="F338" s="140" t="str">
        <f>IF(E338="","",VLOOKUP(E338,'Popis žene'!$C$2:$E$51,2))</f>
        <v>HAAK Mladost</v>
      </c>
      <c r="G338" s="142">
        <f>IF(E338="","",VLOOKUP(E338,'Popis žene'!$C$2:$E$51,3))</f>
        <v>24892</v>
      </c>
      <c r="H338" s="43" t="s">
        <v>119</v>
      </c>
      <c r="I338" s="184">
        <v>43106</v>
      </c>
      <c r="N338" s="11">
        <f>DATEDIF(G338,I338,"Y")</f>
        <v>49</v>
      </c>
    </row>
    <row r="339" spans="3:14" ht="15" customHeight="1" outlineLevel="2">
      <c r="C339" s="138"/>
      <c r="E339" s="11"/>
      <c r="F339" s="140">
        <f>IF(E339="","",VLOOKUP(E339,'Popis žene'!$C$2:$E$51,2))</f>
      </c>
      <c r="G339" s="142">
        <f>IF(E339="","",VLOOKUP(E339,'Popis žene'!$C$2:$E$51,3))</f>
      </c>
      <c r="I339" s="184"/>
      <c r="N339" s="11" t="e">
        <f>DATEDIF(G339,I339,"Y")</f>
        <v>#VALUE!</v>
      </c>
    </row>
    <row r="340" spans="1:9" ht="15" customHeight="1" outlineLevel="1">
      <c r="A340" s="23" t="s">
        <v>182</v>
      </c>
      <c r="B340" s="204"/>
      <c r="C340" s="24"/>
      <c r="D340" s="42"/>
      <c r="E340" s="25"/>
      <c r="F340" s="25"/>
      <c r="G340" s="26"/>
      <c r="H340" s="42"/>
      <c r="I340" s="42"/>
    </row>
    <row r="341" spans="2:14" ht="15" customHeight="1" outlineLevel="2">
      <c r="B341" s="205">
        <v>5.94</v>
      </c>
      <c r="C341" s="138"/>
      <c r="E341" s="11" t="s">
        <v>205</v>
      </c>
      <c r="F341" s="140" t="str">
        <f>IF(E341="","",VLOOKUP(E341,'Popis žene'!$C$2:$E$51,2))</f>
        <v>HAAK Mladost</v>
      </c>
      <c r="G341" s="142">
        <f>IF(E341="","",VLOOKUP(E341,'Popis žene'!$C$2:$E$51,3))</f>
        <v>24380</v>
      </c>
      <c r="H341" s="43" t="s">
        <v>119</v>
      </c>
      <c r="I341" s="184">
        <v>43106</v>
      </c>
      <c r="N341" s="11">
        <f>DATEDIF(G341,I341,"Y")</f>
        <v>51</v>
      </c>
    </row>
    <row r="342" spans="3:9" ht="15" customHeight="1" outlineLevel="2">
      <c r="C342" s="138"/>
      <c r="E342" s="11"/>
      <c r="F342" s="140">
        <f>IF(E342="","",VLOOKUP(E342,'Popis žene'!$C$2:$E$51,2))</f>
      </c>
      <c r="G342" s="142">
        <f>IF(E342="","",VLOOKUP(E342,'Popis žene'!$C$2:$E$51,3))</f>
      </c>
      <c r="I342" s="184"/>
    </row>
    <row r="343" spans="1:9" ht="15" customHeight="1" outlineLevel="1">
      <c r="A343" s="23" t="s">
        <v>183</v>
      </c>
      <c r="B343" s="204"/>
      <c r="C343" s="24"/>
      <c r="D343" s="42"/>
      <c r="E343" s="25"/>
      <c r="F343" s="25"/>
      <c r="G343" s="26"/>
      <c r="H343" s="42"/>
      <c r="I343" s="42"/>
    </row>
    <row r="344" spans="3:14" ht="15" customHeight="1" outlineLevel="2">
      <c r="C344" s="138"/>
      <c r="E344" s="11"/>
      <c r="F344" s="140">
        <f>IF(E344="","",VLOOKUP(E344,'Popis žene'!$C$2:$E$51,2))</f>
      </c>
      <c r="G344" s="142">
        <f>IF(E344="","",VLOOKUP(E344,'Popis žene'!$C$2:$E$51,3))</f>
      </c>
      <c r="I344" s="184"/>
      <c r="N344" s="11" t="e">
        <f>DATEDIF(G344,I344,"Y")</f>
        <v>#VALUE!</v>
      </c>
    </row>
    <row r="345" spans="3:14" ht="15" customHeight="1" outlineLevel="2">
      <c r="C345" s="138"/>
      <c r="E345" s="11"/>
      <c r="F345" s="140">
        <f>IF(E345="","",VLOOKUP(E345,'Popis žene'!$C$2:$E$51,2))</f>
      </c>
      <c r="G345" s="142">
        <f>IF(E345="","",VLOOKUP(E345,'Popis žene'!$C$2:$E$51,3))</f>
      </c>
      <c r="I345" s="184"/>
      <c r="N345" s="11" t="e">
        <f>DATEDIF(G345,I345,"Y")</f>
        <v>#VALUE!</v>
      </c>
    </row>
    <row r="346" spans="1:9" ht="15" customHeight="1" outlineLevel="1">
      <c r="A346" s="23" t="s">
        <v>184</v>
      </c>
      <c r="B346" s="204"/>
      <c r="C346" s="24"/>
      <c r="D346" s="42"/>
      <c r="E346" s="25"/>
      <c r="F346" s="25"/>
      <c r="G346" s="26"/>
      <c r="H346" s="42"/>
      <c r="I346" s="42"/>
    </row>
    <row r="347" spans="2:14" ht="15" customHeight="1" outlineLevel="2">
      <c r="B347" s="205">
        <v>8.86</v>
      </c>
      <c r="C347" s="138"/>
      <c r="E347" s="11" t="s">
        <v>202</v>
      </c>
      <c r="F347" s="140" t="str">
        <f>IF(E347="","",VLOOKUP(E347,'Popis žene'!$C$2:$E$51,2))</f>
        <v>HAAK Mladost</v>
      </c>
      <c r="G347" s="142">
        <f>IF(E347="","",VLOOKUP(E347,'Popis žene'!$C$2:$E$51,3))</f>
        <v>20536</v>
      </c>
      <c r="H347" s="43" t="s">
        <v>119</v>
      </c>
      <c r="I347" s="184">
        <v>43106</v>
      </c>
      <c r="N347" s="11">
        <f>DATEDIF(G347,I347,"Y")</f>
        <v>61</v>
      </c>
    </row>
    <row r="348" spans="2:14" ht="15" customHeight="1" outlineLevel="2">
      <c r="B348" s="205">
        <v>6.34</v>
      </c>
      <c r="C348" s="138"/>
      <c r="E348" s="11" t="s">
        <v>203</v>
      </c>
      <c r="F348" s="140" t="str">
        <f>IF(E348="","",VLOOKUP(E348,'Popis žene'!$C$2:$E$51,2))</f>
        <v>AK Maksimir</v>
      </c>
      <c r="G348" s="142">
        <f>IF(E348="","",VLOOKUP(E348,'Popis žene'!$C$2:$E$51,3))</f>
        <v>20891</v>
      </c>
      <c r="H348" s="43" t="s">
        <v>119</v>
      </c>
      <c r="I348" s="184">
        <v>43106</v>
      </c>
      <c r="N348" s="11">
        <f>DATEDIF(G348,I348,"Y")</f>
        <v>60</v>
      </c>
    </row>
    <row r="349" spans="3:14" ht="15" customHeight="1" outlineLevel="2">
      <c r="C349" s="138"/>
      <c r="E349" s="11"/>
      <c r="F349" s="140">
        <f>IF(E349="","",VLOOKUP(E349,'Popis žene'!$C$2:$E$51,2))</f>
      </c>
      <c r="G349" s="142">
        <f>IF(E349="","",VLOOKUP(E349,'Popis žene'!$C$2:$E$51,3))</f>
      </c>
      <c r="I349" s="184"/>
      <c r="N349" s="11" t="e">
        <f>DATEDIF(G349,I349,"Y")</f>
        <v>#VALUE!</v>
      </c>
    </row>
    <row r="350" spans="1:9" ht="15" customHeight="1" outlineLevel="1">
      <c r="A350" s="23" t="s">
        <v>185</v>
      </c>
      <c r="B350" s="204"/>
      <c r="C350" s="24"/>
      <c r="D350" s="42"/>
      <c r="E350" s="25"/>
      <c r="F350" s="25"/>
      <c r="G350" s="26"/>
      <c r="H350" s="42"/>
      <c r="I350" s="42"/>
    </row>
    <row r="351" spans="3:14" ht="15" customHeight="1" outlineLevel="2">
      <c r="C351" s="138"/>
      <c r="E351" s="11"/>
      <c r="F351" s="140">
        <f>IF(E351="","",VLOOKUP(E351,'Popis žene'!$C$2:$E$51,2))</f>
      </c>
      <c r="G351" s="142">
        <f>IF(E351="","",VLOOKUP(E351,'Popis žene'!$C$2:$E$51,3))</f>
      </c>
      <c r="I351" s="184"/>
      <c r="N351" s="11" t="e">
        <f>DATEDIF(G351,I351,"Y")</f>
        <v>#VALUE!</v>
      </c>
    </row>
    <row r="352" spans="3:14" ht="15" customHeight="1" outlineLevel="2">
      <c r="C352" s="138"/>
      <c r="E352" s="11"/>
      <c r="F352" s="140">
        <f>IF(E352="","",VLOOKUP(E352,'Popis žene'!$C$2:$E$51,2))</f>
      </c>
      <c r="G352" s="142">
        <f>IF(E352="","",VLOOKUP(E352,'Popis žene'!$C$2:$E$51,3))</f>
      </c>
      <c r="I352" s="184"/>
      <c r="N352" s="11" t="e">
        <f>DATEDIF(G352,I352,"Y")</f>
        <v>#VALUE!</v>
      </c>
    </row>
    <row r="353" spans="1:9" ht="15" customHeight="1" outlineLevel="1">
      <c r="A353" s="23" t="s">
        <v>196</v>
      </c>
      <c r="B353" s="204"/>
      <c r="C353" s="24"/>
      <c r="D353" s="42"/>
      <c r="E353" s="25"/>
      <c r="F353" s="25"/>
      <c r="G353" s="26"/>
      <c r="H353" s="42"/>
      <c r="I353" s="42"/>
    </row>
    <row r="354" spans="2:14" ht="14.25" outlineLevel="2">
      <c r="B354" s="205">
        <v>6.61</v>
      </c>
      <c r="C354" s="138"/>
      <c r="E354" s="11" t="s">
        <v>204</v>
      </c>
      <c r="F354" s="140" t="str">
        <f>IF(E354="","",VLOOKUP(E354,'Popis žene'!$C$2:$E$51,2))</f>
        <v>Zagreb</v>
      </c>
      <c r="G354" s="142">
        <f>IF(E354="","",VLOOKUP(E354,'Popis žene'!$C$2:$E$51,3))</f>
        <v>16942</v>
      </c>
      <c r="H354" s="43" t="s">
        <v>119</v>
      </c>
      <c r="I354" s="184">
        <v>43106</v>
      </c>
      <c r="N354" s="11">
        <f>DATEDIF(G354,I354,"Y")</f>
        <v>71</v>
      </c>
    </row>
    <row r="355" spans="3:14" ht="15" customHeight="1" outlineLevel="2">
      <c r="C355" s="138"/>
      <c r="E355" s="11"/>
      <c r="F355" s="140">
        <f>IF(E355="","",VLOOKUP(E355,'Popis žene'!$C$2:$E$51,2))</f>
      </c>
      <c r="G355" s="142">
        <f>IF(E355="","",VLOOKUP(E355,'Popis žene'!$C$2:$E$51,3))</f>
      </c>
      <c r="I355" s="184"/>
      <c r="N355" s="11" t="e">
        <f>DATEDIF(G355,I355,"Y")</f>
        <v>#VALUE!</v>
      </c>
    </row>
    <row r="356" spans="1:9" ht="15" customHeight="1" outlineLevel="1">
      <c r="A356" s="23" t="s">
        <v>198</v>
      </c>
      <c r="B356" s="204"/>
      <c r="C356" s="24"/>
      <c r="D356" s="42"/>
      <c r="E356" s="25"/>
      <c r="F356" s="25"/>
      <c r="G356" s="26"/>
      <c r="H356" s="42"/>
      <c r="I356" s="42"/>
    </row>
    <row r="357" spans="3:14" ht="15" customHeight="1" outlineLevel="1">
      <c r="C357" s="138"/>
      <c r="E357" s="11"/>
      <c r="F357" s="140">
        <f>IF(E357="","",VLOOKUP(E357,'Popis žene'!$C$2:$E$51,2))</f>
      </c>
      <c r="G357" s="142">
        <f>IF(E357="","",VLOOKUP(E357,'Popis žene'!$C$2:$E$51,3))</f>
      </c>
      <c r="I357" s="184"/>
      <c r="N357" s="11" t="e">
        <f>DATEDIF(G357,I357,"Y")</f>
        <v>#VALUE!</v>
      </c>
    </row>
    <row r="358" spans="3:9" ht="15" customHeight="1" outlineLevel="1">
      <c r="C358" s="138"/>
      <c r="E358" s="11"/>
      <c r="F358" s="140">
        <f>IF(E358="","",VLOOKUP(E358,'Popis žene'!$C$2:$E$51,2))</f>
      </c>
      <c r="G358" s="142">
        <f>IF(E358="","",VLOOKUP(E358,'Popis žene'!$C$2:$E$51,3))</f>
      </c>
      <c r="I358" s="184"/>
    </row>
    <row r="359" spans="1:9" ht="15" customHeight="1">
      <c r="A359" s="19" t="s">
        <v>150</v>
      </c>
      <c r="B359" s="203"/>
      <c r="C359" s="20"/>
      <c r="D359" s="41"/>
      <c r="E359" s="21"/>
      <c r="F359" s="21"/>
      <c r="G359" s="22"/>
      <c r="H359" s="41"/>
      <c r="I359" s="41"/>
    </row>
    <row r="360" spans="1:9" ht="15" customHeight="1" outlineLevel="1">
      <c r="A360" s="23" t="s">
        <v>206</v>
      </c>
      <c r="B360" s="204"/>
      <c r="C360" s="24"/>
      <c r="D360" s="42"/>
      <c r="E360" s="25"/>
      <c r="F360" s="25"/>
      <c r="G360" s="26"/>
      <c r="H360" s="42"/>
      <c r="I360" s="42"/>
    </row>
    <row r="361" spans="3:14" ht="15" customHeight="1" outlineLevel="1">
      <c r="C361" s="138"/>
      <c r="E361" s="11"/>
      <c r="F361" s="140">
        <f>IF(E361="","",VLOOKUP(E361,'Popis žene'!$C$2:$E$51,2))</f>
      </c>
      <c r="G361" s="142">
        <f>IF(E361="","",VLOOKUP(E361,'Popis žene'!$C$2:$E$51,3))</f>
      </c>
      <c r="I361" s="184"/>
      <c r="N361" s="11" t="e">
        <f>DATEDIF(G361,I361,"Y")</f>
        <v>#VALUE!</v>
      </c>
    </row>
    <row r="362" spans="3:14" ht="15" customHeight="1" outlineLevel="1">
      <c r="C362" s="138"/>
      <c r="E362" s="11"/>
      <c r="F362" s="140">
        <f>IF(E362="","",VLOOKUP(E362,'Popis žene'!$C$2:$E$51,2))</f>
      </c>
      <c r="G362" s="142">
        <f>IF(E362="","",VLOOKUP(E362,'Popis žene'!$C$2:$E$51,3))</f>
      </c>
      <c r="I362" s="184"/>
      <c r="N362" s="11" t="e">
        <f>DATEDIF(G362,I362,"Y")</f>
        <v>#VALUE!</v>
      </c>
    </row>
    <row r="363" spans="1:9" ht="15" customHeight="1">
      <c r="A363" s="19" t="s">
        <v>133</v>
      </c>
      <c r="B363" s="203"/>
      <c r="C363" s="20"/>
      <c r="D363" s="41"/>
      <c r="E363" s="21"/>
      <c r="F363" s="21"/>
      <c r="G363" s="22"/>
      <c r="H363" s="41"/>
      <c r="I363" s="41"/>
    </row>
    <row r="364" spans="1:9" ht="15" customHeight="1" outlineLevel="1">
      <c r="A364" s="23" t="s">
        <v>179</v>
      </c>
      <c r="B364" s="204"/>
      <c r="C364" s="24"/>
      <c r="D364" s="42"/>
      <c r="E364" s="25"/>
      <c r="F364" s="25"/>
      <c r="G364" s="26"/>
      <c r="H364" s="42"/>
      <c r="I364" s="42"/>
    </row>
    <row r="365" spans="3:14" ht="15" customHeight="1" outlineLevel="2">
      <c r="C365" s="138"/>
      <c r="E365" s="11"/>
      <c r="F365" s="140">
        <f>IF(E365="","",VLOOKUP(E365,'Popis žene'!$C$2:$E$51,2))</f>
      </c>
      <c r="G365" s="142">
        <f>IF(E365="","",VLOOKUP(E365,'Popis žene'!$C$2:$E$51,3))</f>
      </c>
      <c r="I365" s="184"/>
      <c r="N365" s="11" t="e">
        <f>DATEDIF(G365,I365,"Y")</f>
        <v>#VALUE!</v>
      </c>
    </row>
    <row r="366" spans="3:14" ht="15" customHeight="1" outlineLevel="2">
      <c r="C366" s="138"/>
      <c r="E366" s="11"/>
      <c r="F366" s="140">
        <f>IF(E366="","",VLOOKUP(E366,'Popis žene'!$C$2:$E$51,2))</f>
      </c>
      <c r="G366" s="142">
        <f>IF(E366="","",VLOOKUP(E366,'Popis žene'!$C$2:$E$51,3))</f>
      </c>
      <c r="I366" s="184"/>
      <c r="N366" s="11" t="e">
        <f>DATEDIF(G366,I366,"Y")</f>
        <v>#VALUE!</v>
      </c>
    </row>
    <row r="367" spans="1:9" ht="15" customHeight="1" outlineLevel="1">
      <c r="A367" s="23" t="s">
        <v>180</v>
      </c>
      <c r="B367" s="204"/>
      <c r="C367" s="24"/>
      <c r="D367" s="42"/>
      <c r="E367" s="25"/>
      <c r="F367" s="25"/>
      <c r="G367" s="26"/>
      <c r="H367" s="42"/>
      <c r="I367" s="42"/>
    </row>
    <row r="368" spans="3:14" ht="15" customHeight="1" outlineLevel="2">
      <c r="C368" s="138"/>
      <c r="E368" s="11"/>
      <c r="F368" s="140">
        <f>IF(E368="","",VLOOKUP(E368,'Popis žene'!$C$2:$E$51,2))</f>
      </c>
      <c r="G368" s="142">
        <f>IF(E368="","",VLOOKUP(E368,'Popis žene'!$C$2:$E$51,3))</f>
      </c>
      <c r="I368" s="184"/>
      <c r="N368" s="11" t="e">
        <f>DATEDIF(G368,I368,"Y")</f>
        <v>#VALUE!</v>
      </c>
    </row>
    <row r="369" spans="3:14" ht="15" customHeight="1" outlineLevel="2">
      <c r="C369" s="138"/>
      <c r="E369" s="11"/>
      <c r="F369" s="140">
        <f>IF(E369="","",VLOOKUP(E369,'Popis žene'!$C$2:$E$51,2))</f>
      </c>
      <c r="G369" s="142">
        <f>IF(E369="","",VLOOKUP(E369,'Popis žene'!$C$2:$E$51,3))</f>
      </c>
      <c r="I369" s="184"/>
      <c r="N369" s="11" t="e">
        <f>DATEDIF(G369,I369,"Y")</f>
        <v>#VALUE!</v>
      </c>
    </row>
    <row r="370" spans="1:9" ht="15" customHeight="1" outlineLevel="1">
      <c r="A370" s="23" t="s">
        <v>181</v>
      </c>
      <c r="B370" s="204"/>
      <c r="C370" s="24"/>
      <c r="D370" s="42"/>
      <c r="E370" s="25"/>
      <c r="F370" s="25"/>
      <c r="G370" s="26"/>
      <c r="H370" s="42"/>
      <c r="I370" s="42"/>
    </row>
    <row r="371" spans="2:14" ht="15" customHeight="1" outlineLevel="2">
      <c r="B371" s="205">
        <v>24.99</v>
      </c>
      <c r="C371" s="138"/>
      <c r="E371" s="11" t="s">
        <v>199</v>
      </c>
      <c r="F371" s="140" t="str">
        <f>IF(E371="","",VLOOKUP(E371,'Popis žene'!$C$2:$E$51,2))</f>
        <v>AK Zagreb Ulix</v>
      </c>
      <c r="G371" s="142">
        <f>IF(E371="","",VLOOKUP(E371,'Popis žene'!$C$2:$E$51,3))</f>
        <v>24942</v>
      </c>
      <c r="H371" s="43" t="s">
        <v>119</v>
      </c>
      <c r="I371" s="184">
        <v>43106</v>
      </c>
      <c r="N371" s="11">
        <f>DATEDIF(G371,I371,"Y")</f>
        <v>49</v>
      </c>
    </row>
    <row r="372" spans="3:14" ht="15" customHeight="1" outlineLevel="2">
      <c r="C372" s="138"/>
      <c r="E372" s="11"/>
      <c r="F372" s="140">
        <f>IF(E372="","",VLOOKUP(E372,'Popis žene'!$C$2:$E$51,2))</f>
      </c>
      <c r="G372" s="142">
        <f>IF(E372="","",VLOOKUP(E372,'Popis žene'!$C$2:$E$51,3))</f>
      </c>
      <c r="I372" s="184"/>
      <c r="N372" s="11" t="e">
        <f>DATEDIF(G372,I372,"Y")</f>
        <v>#VALUE!</v>
      </c>
    </row>
    <row r="373" spans="1:9" ht="15" customHeight="1" outlineLevel="1">
      <c r="A373" s="23" t="s">
        <v>182</v>
      </c>
      <c r="B373" s="204"/>
      <c r="C373" s="24"/>
      <c r="D373" s="42"/>
      <c r="E373" s="25"/>
      <c r="F373" s="25"/>
      <c r="G373" s="26"/>
      <c r="H373" s="42"/>
      <c r="I373" s="42"/>
    </row>
    <row r="374" spans="2:14" ht="15" customHeight="1" outlineLevel="2">
      <c r="B374" s="205">
        <v>22.96</v>
      </c>
      <c r="C374" s="138"/>
      <c r="E374" s="11" t="s">
        <v>205</v>
      </c>
      <c r="F374" s="140" t="str">
        <f>IF(E374="","",VLOOKUP(E374,'Popis žene'!$C$2:$E$51,2))</f>
        <v>HAAK Mladost</v>
      </c>
      <c r="G374" s="142">
        <f>IF(E374="","",VLOOKUP(E374,'Popis žene'!$C$2:$E$51,3))</f>
        <v>24380</v>
      </c>
      <c r="H374" s="43" t="s">
        <v>119</v>
      </c>
      <c r="I374" s="184">
        <v>43106</v>
      </c>
      <c r="N374" s="11">
        <f>DATEDIF(G374,I374,"Y")</f>
        <v>51</v>
      </c>
    </row>
    <row r="375" spans="3:14" ht="15" customHeight="1" outlineLevel="2">
      <c r="C375" s="138"/>
      <c r="E375" s="11"/>
      <c r="F375" s="140">
        <f>IF(E375="","",VLOOKUP(E375,'Popis žene'!$C$2:$E$51,2))</f>
      </c>
      <c r="G375" s="142">
        <f>IF(E375="","",VLOOKUP(E375,'Popis žene'!$C$2:$E$51,3))</f>
      </c>
      <c r="I375" s="184"/>
      <c r="N375" s="11" t="e">
        <f>DATEDIF(G375,I375,"Y")</f>
        <v>#VALUE!</v>
      </c>
    </row>
    <row r="376" spans="1:9" ht="15" customHeight="1" outlineLevel="1">
      <c r="A376" s="23" t="s">
        <v>183</v>
      </c>
      <c r="B376" s="204"/>
      <c r="C376" s="24"/>
      <c r="D376" s="42"/>
      <c r="E376" s="25"/>
      <c r="F376" s="25"/>
      <c r="G376" s="26"/>
      <c r="H376" s="42"/>
      <c r="I376" s="42"/>
    </row>
    <row r="377" spans="3:14" ht="15" customHeight="1" outlineLevel="2">
      <c r="C377" s="138"/>
      <c r="E377" s="11"/>
      <c r="F377" s="140">
        <f>IF(E377="","",VLOOKUP(E377,'Popis žene'!$C$2:$E$51,2))</f>
      </c>
      <c r="G377" s="142">
        <f>IF(E377="","",VLOOKUP(E377,'Popis žene'!$C$2:$E$51,3))</f>
      </c>
      <c r="I377" s="184"/>
      <c r="N377" s="11" t="e">
        <f>DATEDIF(G377,I377,"Y")</f>
        <v>#VALUE!</v>
      </c>
    </row>
    <row r="378" spans="3:14" ht="15" customHeight="1" outlineLevel="2">
      <c r="C378" s="138"/>
      <c r="E378" s="11"/>
      <c r="F378" s="140">
        <f>IF(E378="","",VLOOKUP(E378,'Popis žene'!$C$2:$E$51,2))</f>
      </c>
      <c r="G378" s="142">
        <f>IF(E378="","",VLOOKUP(E378,'Popis žene'!$C$2:$E$51,3))</f>
      </c>
      <c r="I378" s="184"/>
      <c r="N378" s="11" t="e">
        <f>DATEDIF(G378,I378,"Y")</f>
        <v>#VALUE!</v>
      </c>
    </row>
    <row r="379" spans="1:9" ht="15" customHeight="1" outlineLevel="1">
      <c r="A379" s="23" t="s">
        <v>184</v>
      </c>
      <c r="B379" s="204"/>
      <c r="C379" s="24"/>
      <c r="D379" s="42"/>
      <c r="E379" s="25"/>
      <c r="F379" s="25"/>
      <c r="G379" s="26"/>
      <c r="H379" s="42"/>
      <c r="I379" s="42"/>
    </row>
    <row r="380" spans="2:14" ht="15" customHeight="1" outlineLevel="2">
      <c r="B380" s="205">
        <v>22.38</v>
      </c>
      <c r="C380" s="138"/>
      <c r="E380" s="11" t="s">
        <v>202</v>
      </c>
      <c r="F380" s="140" t="str">
        <f>IF(E380="","",VLOOKUP(E380,'Popis žene'!$C$2:$E$51,2))</f>
        <v>HAAK Mladost</v>
      </c>
      <c r="G380" s="142">
        <f>IF(E380="","",VLOOKUP(E380,'Popis žene'!$C$2:$E$51,3))</f>
        <v>20536</v>
      </c>
      <c r="H380" s="43" t="s">
        <v>119</v>
      </c>
      <c r="I380" s="184">
        <v>43106</v>
      </c>
      <c r="N380" s="11">
        <f>DATEDIF(G380,I380,"Y")</f>
        <v>61</v>
      </c>
    </row>
    <row r="381" spans="2:14" ht="15" customHeight="1" outlineLevel="2">
      <c r="B381" s="205">
        <v>15.34</v>
      </c>
      <c r="C381" s="138"/>
      <c r="E381" s="11" t="s">
        <v>203</v>
      </c>
      <c r="F381" s="140" t="str">
        <f>IF(E381="","",VLOOKUP(E381,'Popis žene'!$C$2:$E$51,2))</f>
        <v>AK Maksimir</v>
      </c>
      <c r="G381" s="142">
        <f>IF(E381="","",VLOOKUP(E381,'Popis žene'!$C$2:$E$51,3))</f>
        <v>20891</v>
      </c>
      <c r="H381" s="43" t="s">
        <v>119</v>
      </c>
      <c r="I381" s="184">
        <v>43106</v>
      </c>
      <c r="N381" s="11">
        <f>DATEDIF(G381,I381,"Y")</f>
        <v>60</v>
      </c>
    </row>
    <row r="382" spans="3:14" ht="15" customHeight="1" outlineLevel="2">
      <c r="C382" s="138"/>
      <c r="E382" s="11"/>
      <c r="F382" s="140">
        <f>IF(E382="","",VLOOKUP(E382,'Popis žene'!$C$2:$E$51,2))</f>
      </c>
      <c r="G382" s="142">
        <f>IF(E382="","",VLOOKUP(E382,'Popis žene'!$C$2:$E$51,3))</f>
      </c>
      <c r="I382" s="184"/>
      <c r="N382" s="11" t="e">
        <f>DATEDIF(G382,I382,"Y")</f>
        <v>#VALUE!</v>
      </c>
    </row>
    <row r="383" spans="3:14" ht="15" customHeight="1" outlineLevel="2">
      <c r="C383" s="138"/>
      <c r="E383" s="11"/>
      <c r="F383" s="140">
        <f>IF(E383="","",VLOOKUP(E383,'Popis žene'!$C$2:$E$51,2))</f>
      </c>
      <c r="G383" s="142">
        <f>IF(E383="","",VLOOKUP(E383,'Popis žene'!$C$2:$E$51,3))</f>
      </c>
      <c r="I383" s="184"/>
      <c r="N383" s="11" t="e">
        <f>DATEDIF(G383,I383,"Y")</f>
        <v>#VALUE!</v>
      </c>
    </row>
    <row r="384" spans="1:9" ht="15" customHeight="1" outlineLevel="1">
      <c r="A384" s="23" t="s">
        <v>185</v>
      </c>
      <c r="B384" s="204"/>
      <c r="C384" s="24"/>
      <c r="D384" s="42"/>
      <c r="E384" s="25"/>
      <c r="F384" s="25"/>
      <c r="G384" s="26"/>
      <c r="H384" s="42"/>
      <c r="I384" s="42"/>
    </row>
    <row r="385" spans="1:14" s="17" customFormat="1" ht="15" customHeight="1" outlineLevel="2">
      <c r="A385" s="11"/>
      <c r="B385" s="205"/>
      <c r="C385" s="138"/>
      <c r="D385" s="43"/>
      <c r="E385" s="11"/>
      <c r="F385" s="140">
        <f>IF(E385="","",VLOOKUP(E385,'Popis žene'!$C$2:$E$51,2))</f>
      </c>
      <c r="G385" s="142">
        <f>IF(E385="","",VLOOKUP(E385,'Popis žene'!$C$2:$E$51,3))</f>
      </c>
      <c r="H385" s="43"/>
      <c r="I385" s="184"/>
      <c r="N385" s="11" t="e">
        <f>DATEDIF(G385,I385,"Y")</f>
        <v>#VALUE!</v>
      </c>
    </row>
    <row r="386" spans="1:14" s="17" customFormat="1" ht="15" customHeight="1" outlineLevel="2">
      <c r="A386" s="11"/>
      <c r="B386" s="205"/>
      <c r="C386" s="138"/>
      <c r="D386" s="43"/>
      <c r="E386" s="11"/>
      <c r="F386" s="140">
        <f>IF(E386="","",VLOOKUP(E386,'Popis žene'!$C$2:$E$51,2))</f>
      </c>
      <c r="G386" s="142">
        <f>IF(E386="","",VLOOKUP(E386,'Popis žene'!$C$2:$E$51,3))</f>
      </c>
      <c r="H386" s="43"/>
      <c r="I386" s="184"/>
      <c r="N386" s="11"/>
    </row>
    <row r="387" spans="1:9" ht="15" customHeight="1" outlineLevel="1">
      <c r="A387" s="23" t="s">
        <v>196</v>
      </c>
      <c r="B387" s="204"/>
      <c r="C387" s="24"/>
      <c r="D387" s="42"/>
      <c r="E387" s="25"/>
      <c r="F387" s="25"/>
      <c r="G387" s="26"/>
      <c r="H387" s="42"/>
      <c r="I387" s="42"/>
    </row>
    <row r="388" spans="2:14" ht="14.25" outlineLevel="1">
      <c r="B388" s="205">
        <v>16.27</v>
      </c>
      <c r="C388" s="138"/>
      <c r="E388" s="11" t="s">
        <v>204</v>
      </c>
      <c r="F388" s="140" t="str">
        <f>IF(E388="","",VLOOKUP(E388,'Popis žene'!$C$2:$E$51,2))</f>
        <v>Zagreb</v>
      </c>
      <c r="G388" s="142">
        <f>IF(E388="","",VLOOKUP(E388,'Popis žene'!$C$2:$E$51,3))</f>
        <v>16942</v>
      </c>
      <c r="H388" s="43" t="s">
        <v>119</v>
      </c>
      <c r="I388" s="184">
        <v>43106</v>
      </c>
      <c r="N388" s="11">
        <f>DATEDIF(G388,I388,"Y")</f>
        <v>71</v>
      </c>
    </row>
    <row r="389" spans="3:14" ht="14.25" outlineLevel="1">
      <c r="C389" s="138"/>
      <c r="E389" s="11"/>
      <c r="F389" s="140">
        <f>IF(E389="","",VLOOKUP(E389,'Popis žene'!$C$2:$E$51,2))</f>
      </c>
      <c r="G389" s="142">
        <f>IF(E389="","",VLOOKUP(E389,'Popis žene'!$C$2:$E$51,3))</f>
      </c>
      <c r="I389" s="184"/>
      <c r="N389" s="11" t="e">
        <f>DATEDIF(G389,I389,"Y")</f>
        <v>#VALUE!</v>
      </c>
    </row>
    <row r="390" spans="1:9" ht="18">
      <c r="A390" s="19" t="s">
        <v>207</v>
      </c>
      <c r="B390" s="203"/>
      <c r="C390" s="20"/>
      <c r="D390" s="41"/>
      <c r="E390" s="21"/>
      <c r="F390" s="21"/>
      <c r="G390" s="22"/>
      <c r="H390" s="41"/>
      <c r="I390" s="41"/>
    </row>
    <row r="391" spans="1:9" ht="14.25" outlineLevel="1">
      <c r="A391" s="23" t="s">
        <v>208</v>
      </c>
      <c r="B391" s="204"/>
      <c r="C391" s="24"/>
      <c r="D391" s="42"/>
      <c r="E391" s="25"/>
      <c r="F391" s="25"/>
      <c r="G391" s="26"/>
      <c r="H391" s="42"/>
      <c r="I391" s="42"/>
    </row>
    <row r="392" spans="3:14" ht="14.25" outlineLevel="2">
      <c r="C392" s="138"/>
      <c r="E392" s="11"/>
      <c r="F392" s="140">
        <f>IF(E392="","",VLOOKUP(E392,'Popis žene'!$C$2:$E$51,2))</f>
      </c>
      <c r="G392" s="142">
        <f>IF(E392="","",VLOOKUP(E392,'Popis žene'!$C$2:$E$51,3))</f>
      </c>
      <c r="I392" s="184"/>
      <c r="N392" s="11" t="e">
        <f>DATEDIF(G392,I392,"Y")</f>
        <v>#VALUE!</v>
      </c>
    </row>
    <row r="393" spans="3:14" ht="14.25" outlineLevel="2">
      <c r="C393" s="138"/>
      <c r="E393" s="11"/>
      <c r="F393" s="140">
        <f>IF(E393="","",VLOOKUP(E393,'Popis žene'!$C$2:$E$51,2))</f>
      </c>
      <c r="G393" s="142">
        <f>IF(E393="","",VLOOKUP(E393,'Popis žene'!$C$2:$E$51,3))</f>
      </c>
      <c r="I393" s="184"/>
      <c r="N393" s="11" t="e">
        <f>DATEDIF(G393,I393,"Y")</f>
        <v>#VALUE!</v>
      </c>
    </row>
    <row r="394" spans="1:9" ht="14.25" outlineLevel="1">
      <c r="A394" s="23" t="s">
        <v>209</v>
      </c>
      <c r="B394" s="204"/>
      <c r="C394" s="24"/>
      <c r="D394" s="42"/>
      <c r="E394" s="24"/>
      <c r="F394" s="24"/>
      <c r="G394" s="26"/>
      <c r="H394" s="42"/>
      <c r="I394" s="42"/>
    </row>
    <row r="395" spans="3:14" ht="14.25" outlineLevel="2">
      <c r="C395" s="138"/>
      <c r="E395" s="11"/>
      <c r="F395" s="140">
        <f>IF(E395="","",VLOOKUP(E395,'Popis žene'!$C$2:$E$51,2))</f>
      </c>
      <c r="G395" s="142">
        <f>IF(E395="","",VLOOKUP(E395,'Popis žene'!$C$2:$E$51,3))</f>
      </c>
      <c r="I395" s="184"/>
      <c r="N395" s="11" t="e">
        <f>DATEDIF(G395,I395,"Y")</f>
        <v>#VALUE!</v>
      </c>
    </row>
    <row r="396" spans="3:14" ht="14.25" outlineLevel="2">
      <c r="C396" s="138"/>
      <c r="E396" s="11"/>
      <c r="F396" s="140">
        <f>IF(E396="","",VLOOKUP(E396,'Popis žene'!$C$2:$E$51,2))</f>
      </c>
      <c r="G396" s="142">
        <f>IF(E396="","",VLOOKUP(E396,'Popis žene'!$C$2:$E$51,3))</f>
      </c>
      <c r="I396" s="184"/>
      <c r="N396" s="11" t="e">
        <f>DATEDIF(G396,I396,"Y")</f>
        <v>#VALUE!</v>
      </c>
    </row>
    <row r="397" spans="1:9" ht="14.25" outlineLevel="1">
      <c r="A397" s="23" t="s">
        <v>210</v>
      </c>
      <c r="B397" s="204"/>
      <c r="C397" s="24"/>
      <c r="D397" s="42"/>
      <c r="E397" s="25"/>
      <c r="F397" s="25"/>
      <c r="G397" s="26"/>
      <c r="H397" s="42"/>
      <c r="I397" s="42"/>
    </row>
    <row r="398" spans="3:14" ht="14.25" outlineLevel="2">
      <c r="C398" s="138"/>
      <c r="E398" s="11"/>
      <c r="F398" s="140">
        <f>IF(E398="","",VLOOKUP(E398,'Popis žene'!$C$2:$E$51,2))</f>
      </c>
      <c r="G398" s="142">
        <f>IF(E398="","",VLOOKUP(E398,'Popis žene'!$C$2:$E$51,3))</f>
      </c>
      <c r="I398" s="184"/>
      <c r="N398" s="11" t="e">
        <f>DATEDIF(G398,I398,"Y")</f>
        <v>#VALUE!</v>
      </c>
    </row>
    <row r="399" spans="3:14" ht="14.25" outlineLevel="2">
      <c r="C399" s="138"/>
      <c r="E399" s="11"/>
      <c r="F399" s="140">
        <f>IF(E399="","",VLOOKUP(E399,'Popis žene'!$C$2:$E$51,2))</f>
      </c>
      <c r="G399" s="142">
        <f>IF(E399="","",VLOOKUP(E399,'Popis žene'!$C$2:$E$51,3))</f>
      </c>
      <c r="I399" s="184"/>
      <c r="N399" s="11" t="e">
        <f>DATEDIF(G399,I399,"Y")</f>
        <v>#VALUE!</v>
      </c>
    </row>
    <row r="400" spans="1:9" ht="14.25" outlineLevel="1">
      <c r="A400" s="23" t="s">
        <v>211</v>
      </c>
      <c r="B400" s="204"/>
      <c r="C400" s="24"/>
      <c r="D400" s="42"/>
      <c r="E400" s="24"/>
      <c r="F400" s="24"/>
      <c r="G400" s="26"/>
      <c r="H400" s="42"/>
      <c r="I400" s="42"/>
    </row>
    <row r="401" spans="3:14" ht="14.25" outlineLevel="1">
      <c r="C401" s="138"/>
      <c r="E401" s="11"/>
      <c r="F401" s="140">
        <f>IF(E401="","",VLOOKUP(E401,'Popis žene'!$C$2:$E$51,2))</f>
      </c>
      <c r="G401" s="142">
        <f>IF(E401="","",VLOOKUP(E401,'Popis žene'!$C$2:$E$51,3))</f>
      </c>
      <c r="I401" s="184"/>
      <c r="N401" s="11" t="e">
        <f>DATEDIF(G401,I401,"Y")</f>
        <v>#VALUE!</v>
      </c>
    </row>
    <row r="402" spans="3:9" ht="14.25" outlineLevel="1">
      <c r="C402" s="138"/>
      <c r="E402" s="11"/>
      <c r="F402" s="140">
        <f>IF(E402="","",VLOOKUP(E402,'Popis žene'!$C$2:$E$51,2))</f>
      </c>
      <c r="G402" s="142">
        <f>IF(E402="","",VLOOKUP(E402,'Popis žene'!$C$2:$E$51,3))</f>
      </c>
      <c r="I402" s="184"/>
    </row>
    <row r="403" spans="1:9" ht="18">
      <c r="A403" s="19" t="s">
        <v>212</v>
      </c>
      <c r="B403" s="203"/>
      <c r="C403" s="20"/>
      <c r="D403" s="41"/>
      <c r="E403" s="21"/>
      <c r="F403" s="21"/>
      <c r="G403" s="22"/>
      <c r="H403" s="41"/>
      <c r="I403" s="41"/>
    </row>
    <row r="404" spans="1:9" ht="15" customHeight="1" outlineLevel="1">
      <c r="A404" s="23" t="s">
        <v>181</v>
      </c>
      <c r="B404" s="204"/>
      <c r="C404" s="24"/>
      <c r="D404" s="42"/>
      <c r="E404" s="25"/>
      <c r="F404" s="25"/>
      <c r="G404" s="26"/>
      <c r="H404" s="186"/>
      <c r="I404" s="186"/>
    </row>
    <row r="405" spans="3:9" ht="14.25" outlineLevel="1">
      <c r="C405" s="138"/>
      <c r="E405" s="11"/>
      <c r="F405" s="140">
        <f>IF(E405="","",VLOOKUP(E405,'Popis žene'!$C$2:$E$51,2))</f>
      </c>
      <c r="G405" s="142">
        <f>IF(E405="","",VLOOKUP(E405,'Popis žene'!$C$2:$E$51,3))</f>
      </c>
      <c r="I405" s="184"/>
    </row>
    <row r="406" spans="3:9" ht="14.25" outlineLevel="1">
      <c r="C406" s="138"/>
      <c r="E406" s="11"/>
      <c r="F406" s="140">
        <f>IF(E406="","",VLOOKUP(E406,'Popis žene'!$C$2:$E$51,2))</f>
      </c>
      <c r="G406" s="142">
        <f>IF(E406="","",VLOOKUP(E406,'Popis žene'!$C$2:$E$51,3))</f>
      </c>
      <c r="I406" s="184"/>
    </row>
    <row r="407" spans="3:9" ht="15" customHeight="1" outlineLevel="1">
      <c r="C407" s="138"/>
      <c r="E407" s="11"/>
      <c r="F407" s="140">
        <f>IF(E407="","",VLOOKUP(E407,'Popis žene'!$C$2:$E$51,2))</f>
      </c>
      <c r="G407" s="142">
        <f>IF(E407="","",VLOOKUP(E407,'Popis žene'!$C$2:$E$51,3))</f>
      </c>
      <c r="I407" s="184"/>
    </row>
    <row r="408" spans="1:9" ht="15" customHeight="1">
      <c r="A408" s="19" t="s">
        <v>156</v>
      </c>
      <c r="B408" s="203"/>
      <c r="C408" s="20"/>
      <c r="D408" s="41"/>
      <c r="E408" s="21"/>
      <c r="F408" s="21"/>
      <c r="G408" s="22"/>
      <c r="H408" s="41"/>
      <c r="I408" s="41"/>
    </row>
    <row r="409" spans="1:9" ht="15" customHeight="1" outlineLevel="1">
      <c r="A409" s="32" t="s">
        <v>157</v>
      </c>
      <c r="B409" s="207"/>
      <c r="C409" s="33"/>
      <c r="D409" s="46"/>
      <c r="E409" s="34"/>
      <c r="F409" s="34"/>
      <c r="G409" s="35"/>
      <c r="H409" s="46"/>
      <c r="I409" s="46"/>
    </row>
    <row r="410" spans="1:9" ht="15" customHeight="1" outlineLevel="1">
      <c r="A410" s="23" t="s">
        <v>179</v>
      </c>
      <c r="B410" s="204"/>
      <c r="C410" s="24"/>
      <c r="D410" s="42"/>
      <c r="E410" s="25"/>
      <c r="F410" s="25"/>
      <c r="G410" s="26"/>
      <c r="H410" s="42"/>
      <c r="I410" s="42"/>
    </row>
    <row r="411" spans="3:9" ht="15" customHeight="1" outlineLevel="1">
      <c r="C411" s="138"/>
      <c r="E411" s="11"/>
      <c r="F411" s="140">
        <f>IF(E411="","",VLOOKUP(E411,'Popis žene'!$C$2:$E$51,2))</f>
      </c>
      <c r="G411" s="142">
        <f>IF(E411="","",VLOOKUP(E411,'Popis žene'!$C$2:$E$51,3))</f>
      </c>
      <c r="I411" s="184"/>
    </row>
    <row r="412" spans="3:9" ht="14.25" outlineLevel="1">
      <c r="C412" s="138"/>
      <c r="E412" s="11"/>
      <c r="F412" s="140">
        <f>IF(E412="","",VLOOKUP(E412,'Popis žene'!$C$2:$E$51,2))</f>
      </c>
      <c r="G412" s="142">
        <f>IF(E412="","",VLOOKUP(E412,'Popis žene'!$C$2:$E$51,3))</f>
      </c>
      <c r="I412" s="184"/>
    </row>
    <row r="413" spans="3:9" ht="15" customHeight="1" outlineLevel="1">
      <c r="C413" s="138"/>
      <c r="E413" s="11"/>
      <c r="F413" s="140">
        <f>IF(E413="","",VLOOKUP(E413,'Popis žene'!$C$2:$E$51,2))</f>
      </c>
      <c r="G413" s="142">
        <f>IF(E413="","",VLOOKUP(E413,'Popis žene'!$C$2:$E$51,3))</f>
      </c>
      <c r="I413" s="184"/>
    </row>
    <row r="414" spans="1:9" ht="15" customHeight="1" outlineLevel="1">
      <c r="A414" s="23" t="s">
        <v>180</v>
      </c>
      <c r="B414" s="204"/>
      <c r="C414" s="24"/>
      <c r="D414" s="42"/>
      <c r="E414" s="25"/>
      <c r="F414" s="25"/>
      <c r="G414" s="26"/>
      <c r="H414" s="42"/>
      <c r="I414" s="42"/>
    </row>
    <row r="415" spans="1:9" ht="15" customHeight="1" outlineLevel="1">
      <c r="A415" s="27"/>
      <c r="B415" s="205" t="s">
        <v>213</v>
      </c>
      <c r="E415" s="17" t="s">
        <v>161</v>
      </c>
      <c r="H415" s="43" t="s">
        <v>18</v>
      </c>
      <c r="I415" s="43" t="s">
        <v>18</v>
      </c>
    </row>
    <row r="416" spans="1:5" ht="44.25" customHeight="1" outlineLevel="1">
      <c r="A416" s="27"/>
      <c r="E416" s="17" t="s">
        <v>214</v>
      </c>
    </row>
    <row r="417" ht="18" customHeight="1" outlineLevel="1"/>
    <row r="418" spans="1:9" ht="15" customHeight="1" outlineLevel="1">
      <c r="A418" s="23" t="s">
        <v>181</v>
      </c>
      <c r="B418" s="204"/>
      <c r="C418" s="24"/>
      <c r="D418" s="42"/>
      <c r="E418" s="25"/>
      <c r="F418" s="25"/>
      <c r="G418" s="26"/>
      <c r="H418" s="186"/>
      <c r="I418" s="186"/>
    </row>
    <row r="419" spans="1:9" ht="15" customHeight="1" outlineLevel="1">
      <c r="A419" s="27"/>
      <c r="B419" s="205" t="s">
        <v>215</v>
      </c>
      <c r="E419" s="11" t="s">
        <v>161</v>
      </c>
      <c r="F419" s="11"/>
      <c r="H419" s="43" t="s">
        <v>7</v>
      </c>
      <c r="I419" s="43" t="s">
        <v>7</v>
      </c>
    </row>
    <row r="420" ht="57" outlineLevel="1">
      <c r="E420" s="17" t="s">
        <v>216</v>
      </c>
    </row>
    <row r="421" spans="2:9" ht="14.25" outlineLevel="1">
      <c r="B421" s="205">
        <v>58.25</v>
      </c>
      <c r="E421" s="17" t="s">
        <v>161</v>
      </c>
      <c r="H421" s="43" t="s">
        <v>217</v>
      </c>
      <c r="I421" s="43" t="s">
        <v>217</v>
      </c>
    </row>
    <row r="422" ht="42.75" outlineLevel="1">
      <c r="E422" s="17" t="s">
        <v>218</v>
      </c>
    </row>
    <row r="423" spans="5:6" ht="15" customHeight="1" outlineLevel="1">
      <c r="E423" s="11"/>
      <c r="F423" s="11"/>
    </row>
    <row r="424" spans="1:9" ht="15" customHeight="1" outlineLevel="1">
      <c r="A424" s="32" t="s">
        <v>167</v>
      </c>
      <c r="B424" s="207"/>
      <c r="C424" s="33"/>
      <c r="D424" s="46"/>
      <c r="E424" s="34"/>
      <c r="F424" s="34"/>
      <c r="G424" s="35"/>
      <c r="H424" s="46"/>
      <c r="I424" s="46"/>
    </row>
    <row r="425" spans="1:9" ht="15" customHeight="1" outlineLevel="1">
      <c r="A425" s="23" t="s">
        <v>181</v>
      </c>
      <c r="B425" s="204"/>
      <c r="C425" s="24"/>
      <c r="D425" s="42"/>
      <c r="E425" s="25"/>
      <c r="F425" s="25"/>
      <c r="G425" s="26"/>
      <c r="H425" s="186"/>
      <c r="I425" s="186"/>
    </row>
    <row r="426" spans="5:6" ht="15" customHeight="1" outlineLevel="1">
      <c r="E426" s="11"/>
      <c r="F426" s="11"/>
    </row>
    <row r="427" ht="14.25" outlineLevel="1"/>
    <row r="428" ht="14.25" outlineLevel="1"/>
    <row r="429" spans="1:9" ht="15" customHeight="1" outlineLevel="1">
      <c r="A429" s="32" t="s">
        <v>219</v>
      </c>
      <c r="B429" s="207"/>
      <c r="C429" s="33"/>
      <c r="D429" s="46"/>
      <c r="E429" s="34"/>
      <c r="F429" s="34"/>
      <c r="G429" s="35"/>
      <c r="H429" s="46"/>
      <c r="I429" s="46"/>
    </row>
    <row r="430" spans="1:9" ht="15" customHeight="1" outlineLevel="1">
      <c r="A430" s="23" t="s">
        <v>179</v>
      </c>
      <c r="B430" s="204"/>
      <c r="C430" s="24"/>
      <c r="D430" s="42"/>
      <c r="E430" s="25"/>
      <c r="F430" s="25"/>
      <c r="G430" s="26"/>
      <c r="H430" s="42"/>
      <c r="I430" s="42"/>
    </row>
    <row r="431" spans="2:9" ht="15" customHeight="1" outlineLevel="1">
      <c r="B431" s="205" t="s">
        <v>220</v>
      </c>
      <c r="C431" s="28"/>
      <c r="D431" s="44"/>
      <c r="E431" s="11" t="s">
        <v>221</v>
      </c>
      <c r="F431" s="11"/>
      <c r="H431" s="43" t="s">
        <v>35</v>
      </c>
      <c r="I431" s="43" t="s">
        <v>35</v>
      </c>
    </row>
    <row r="432" spans="3:5" ht="57" outlineLevel="1">
      <c r="C432" s="28"/>
      <c r="D432" s="44"/>
      <c r="E432" s="17" t="s">
        <v>222</v>
      </c>
    </row>
    <row r="433" ht="15" customHeight="1" outlineLevel="1">
      <c r="A433" s="27"/>
    </row>
    <row r="434" spans="1:9" ht="15" customHeight="1" outlineLevel="1">
      <c r="A434" s="32" t="s">
        <v>171</v>
      </c>
      <c r="B434" s="207"/>
      <c r="C434" s="33"/>
      <c r="D434" s="46"/>
      <c r="E434" s="34"/>
      <c r="F434" s="34"/>
      <c r="G434" s="35"/>
      <c r="H434" s="46"/>
      <c r="I434" s="46"/>
    </row>
    <row r="435" spans="1:9" ht="15" customHeight="1" outlineLevel="1">
      <c r="A435" s="23" t="s">
        <v>181</v>
      </c>
      <c r="B435" s="204"/>
      <c r="C435" s="24"/>
      <c r="D435" s="42"/>
      <c r="E435" s="25"/>
      <c r="F435" s="25"/>
      <c r="G435" s="26"/>
      <c r="H435" s="42"/>
      <c r="I435" s="42"/>
    </row>
    <row r="436" ht="15" customHeight="1" outlineLevel="1"/>
    <row r="437" ht="14.25" outlineLevel="1"/>
  </sheetData>
  <sheetProtection/>
  <printOptions/>
  <pageMargins left="0.6986111111111111" right="0.6986111111111111" top="0.75" bottom="0.75" header="0.5111111111111111" footer="0.5111111111111111"/>
  <pageSetup horizontalDpi="30066" verticalDpi="30066" orientation="portrait" paperSize="9"/>
  <rowBreaks count="5" manualBreakCount="5">
    <brk id="76" max="255" man="1"/>
    <brk id="224" max="255" man="1"/>
    <brk id="282" max="255" man="1"/>
    <brk id="328" max="255" man="1"/>
    <brk id="4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D9" sqref="D9"/>
    </sheetView>
  </sheetViews>
  <sheetFormatPr defaultColWidth="8.421875" defaultRowHeight="15"/>
  <cols>
    <col min="1" max="1" width="12.57421875" style="0" customWidth="1"/>
    <col min="2" max="2" width="15.00390625" style="0" customWidth="1"/>
    <col min="3" max="3" width="18.00390625" style="0" customWidth="1"/>
    <col min="4" max="4" width="14.421875" style="0" customWidth="1"/>
    <col min="5" max="5" width="13.57421875" style="0" customWidth="1"/>
  </cols>
  <sheetData>
    <row r="1" spans="1:5" ht="14.25">
      <c r="A1" s="143" t="s">
        <v>223</v>
      </c>
      <c r="B1" s="143" t="s">
        <v>224</v>
      </c>
      <c r="C1" s="143" t="s">
        <v>2</v>
      </c>
      <c r="D1" s="143" t="s">
        <v>66</v>
      </c>
      <c r="E1" s="143" t="s">
        <v>6</v>
      </c>
    </row>
    <row r="2" spans="1:5" ht="14.25">
      <c r="A2" s="1" t="s">
        <v>225</v>
      </c>
      <c r="B2" s="1" t="s">
        <v>226</v>
      </c>
      <c r="C2" s="1" t="str">
        <f aca="true" t="shared" si="0" ref="C2:C33">+CONCATENATE(B2," ",A2)</f>
        <v>Abramović Milan</v>
      </c>
      <c r="D2" s="1" t="s">
        <v>227</v>
      </c>
      <c r="E2" s="124">
        <v>13078</v>
      </c>
    </row>
    <row r="3" spans="1:5" ht="14.25">
      <c r="A3" s="1" t="s">
        <v>228</v>
      </c>
      <c r="B3" s="1" t="s">
        <v>229</v>
      </c>
      <c r="C3" s="1" t="str">
        <f t="shared" si="0"/>
        <v>Baljkas Goran</v>
      </c>
      <c r="D3" s="1" t="s">
        <v>230</v>
      </c>
      <c r="E3" s="124">
        <v>25778</v>
      </c>
    </row>
    <row r="4" spans="1:5" ht="14.25">
      <c r="A4" s="1" t="s">
        <v>231</v>
      </c>
      <c r="B4" s="1" t="s">
        <v>232</v>
      </c>
      <c r="C4" s="1" t="str">
        <f t="shared" si="0"/>
        <v>Banovak Darko</v>
      </c>
      <c r="D4" s="1"/>
      <c r="E4" s="124"/>
    </row>
    <row r="5" spans="1:5" ht="14.25">
      <c r="A5" s="1" t="s">
        <v>233</v>
      </c>
      <c r="B5" s="1" t="s">
        <v>234</v>
      </c>
      <c r="C5" s="1" t="str">
        <f t="shared" si="0"/>
        <v>Bogojević Božidar</v>
      </c>
      <c r="D5" s="1"/>
      <c r="E5" s="124">
        <v>14982</v>
      </c>
    </row>
    <row r="6" spans="1:5" ht="14.25">
      <c r="A6" s="1" t="s">
        <v>235</v>
      </c>
      <c r="B6" s="1" t="s">
        <v>236</v>
      </c>
      <c r="C6" s="1" t="str">
        <f t="shared" si="0"/>
        <v>Bonacci Duje</v>
      </c>
      <c r="D6" s="1" t="s">
        <v>237</v>
      </c>
      <c r="E6" s="124">
        <v>26816</v>
      </c>
    </row>
    <row r="7" spans="1:5" ht="14.25">
      <c r="A7" s="1" t="s">
        <v>238</v>
      </c>
      <c r="B7" s="1" t="s">
        <v>239</v>
      </c>
      <c r="C7" s="1" t="str">
        <f t="shared" si="0"/>
        <v>Božić Aleksandar</v>
      </c>
      <c r="D7" s="1"/>
      <c r="E7" s="124">
        <v>23750</v>
      </c>
    </row>
    <row r="8" spans="1:5" ht="14.25">
      <c r="A8" s="1" t="s">
        <v>240</v>
      </c>
      <c r="B8" s="1" t="s">
        <v>241</v>
      </c>
      <c r="C8" s="1" t="str">
        <f t="shared" si="0"/>
        <v>Brdovčak Dubravko</v>
      </c>
      <c r="D8" s="228" t="s">
        <v>378</v>
      </c>
      <c r="E8" s="124">
        <v>28574</v>
      </c>
    </row>
    <row r="9" spans="1:5" ht="14.25">
      <c r="A9" s="1" t="s">
        <v>242</v>
      </c>
      <c r="B9" s="1" t="s">
        <v>243</v>
      </c>
      <c r="C9" s="1" t="str">
        <f t="shared" si="0"/>
        <v>Brnić Hrvoje</v>
      </c>
      <c r="D9" s="1" t="s">
        <v>244</v>
      </c>
      <c r="E9" s="124">
        <v>28048</v>
      </c>
    </row>
    <row r="10" spans="1:5" ht="14.25">
      <c r="A10" s="1" t="s">
        <v>245</v>
      </c>
      <c r="B10" s="1" t="s">
        <v>246</v>
      </c>
      <c r="C10" s="1" t="str">
        <f t="shared" si="0"/>
        <v>Brundić Nenad</v>
      </c>
      <c r="D10" s="1"/>
      <c r="E10" s="124"/>
    </row>
    <row r="11" spans="1:5" ht="14.25">
      <c r="A11" s="1" t="s">
        <v>247</v>
      </c>
      <c r="B11" s="1" t="s">
        <v>248</v>
      </c>
      <c r="C11" s="1" t="str">
        <f t="shared" si="0"/>
        <v>Cindrić Davor</v>
      </c>
      <c r="D11" s="1" t="s">
        <v>249</v>
      </c>
      <c r="E11" s="124">
        <v>29105</v>
      </c>
    </row>
    <row r="12" spans="1:5" ht="14.25">
      <c r="A12" s="1" t="s">
        <v>250</v>
      </c>
      <c r="B12" s="1" t="s">
        <v>251</v>
      </c>
      <c r="C12" s="1" t="str">
        <f t="shared" si="0"/>
        <v>Čamak Franjo</v>
      </c>
      <c r="D12" s="1" t="s">
        <v>252</v>
      </c>
      <c r="E12" s="124">
        <v>23206</v>
      </c>
    </row>
    <row r="13" spans="1:5" ht="14.25">
      <c r="A13" s="1" t="s">
        <v>233</v>
      </c>
      <c r="B13" s="1" t="s">
        <v>253</v>
      </c>
      <c r="C13" s="1" t="str">
        <f t="shared" si="0"/>
        <v>Deodat Krešić Božidar</v>
      </c>
      <c r="D13" s="1" t="s">
        <v>244</v>
      </c>
      <c r="E13" s="124">
        <v>18036</v>
      </c>
    </row>
    <row r="14" spans="1:5" ht="14.25">
      <c r="A14" s="1" t="s">
        <v>254</v>
      </c>
      <c r="B14" s="1" t="s">
        <v>255</v>
      </c>
      <c r="C14" s="1" t="str">
        <f t="shared" si="0"/>
        <v>Devčić Berislav</v>
      </c>
      <c r="D14" s="1" t="s">
        <v>256</v>
      </c>
      <c r="E14" s="124">
        <v>24316</v>
      </c>
    </row>
    <row r="15" spans="1:5" ht="14.25">
      <c r="A15" s="1" t="s">
        <v>257</v>
      </c>
      <c r="B15" s="1" t="s">
        <v>258</v>
      </c>
      <c r="C15" s="1" t="str">
        <f t="shared" si="0"/>
        <v>Dugac Tihomir</v>
      </c>
      <c r="D15" s="1"/>
      <c r="E15" s="124">
        <v>25606</v>
      </c>
    </row>
    <row r="16" spans="1:5" ht="14.25">
      <c r="A16" s="1" t="s">
        <v>250</v>
      </c>
      <c r="B16" s="1" t="s">
        <v>259</v>
      </c>
      <c r="C16" s="1" t="str">
        <f t="shared" si="0"/>
        <v>Dujić Franjo</v>
      </c>
      <c r="D16" s="1" t="s">
        <v>260</v>
      </c>
      <c r="E16" s="124">
        <v>24966</v>
      </c>
    </row>
    <row r="17" spans="1:5" ht="14.25">
      <c r="A17" s="1" t="s">
        <v>261</v>
      </c>
      <c r="B17" s="1" t="s">
        <v>262</v>
      </c>
      <c r="C17" s="1" t="str">
        <f t="shared" si="0"/>
        <v>Duspara Frano</v>
      </c>
      <c r="D17" s="1" t="s">
        <v>263</v>
      </c>
      <c r="E17" s="124">
        <v>25084</v>
      </c>
    </row>
    <row r="18" spans="1:5" ht="14.25">
      <c r="A18" s="1" t="s">
        <v>264</v>
      </c>
      <c r="B18" s="1" t="s">
        <v>265</v>
      </c>
      <c r="C18" s="1" t="str">
        <f t="shared" si="0"/>
        <v>Endrih Antun</v>
      </c>
      <c r="D18" s="1" t="s">
        <v>244</v>
      </c>
      <c r="E18" s="124">
        <v>17267</v>
      </c>
    </row>
    <row r="19" spans="1:5" ht="14.25">
      <c r="A19" s="1" t="s">
        <v>266</v>
      </c>
      <c r="B19" s="1" t="s">
        <v>267</v>
      </c>
      <c r="C19" s="1" t="str">
        <f t="shared" si="0"/>
        <v>Ergotić Siniša</v>
      </c>
      <c r="D19" s="1" t="s">
        <v>237</v>
      </c>
      <c r="E19" s="124">
        <v>25095</v>
      </c>
    </row>
    <row r="20" spans="1:5" ht="14.25">
      <c r="A20" s="1" t="s">
        <v>225</v>
      </c>
      <c r="B20" s="1" t="s">
        <v>268</v>
      </c>
      <c r="C20" s="1" t="str">
        <f t="shared" si="0"/>
        <v>Eror Milan</v>
      </c>
      <c r="D20" s="1" t="s">
        <v>269</v>
      </c>
      <c r="E20" s="124">
        <v>23127</v>
      </c>
    </row>
    <row r="21" spans="1:5" ht="14.25">
      <c r="A21" s="1" t="s">
        <v>270</v>
      </c>
      <c r="B21" s="1" t="s">
        <v>271</v>
      </c>
      <c r="C21" s="1" t="str">
        <f t="shared" si="0"/>
        <v>Filipović Jure</v>
      </c>
      <c r="D21" s="1"/>
      <c r="E21" s="124">
        <v>24203</v>
      </c>
    </row>
    <row r="22" spans="1:5" ht="14.25">
      <c r="A22" s="1" t="s">
        <v>272</v>
      </c>
      <c r="B22" s="1" t="s">
        <v>273</v>
      </c>
      <c r="C22" s="1" t="str">
        <f t="shared" si="0"/>
        <v>Fontana Anton</v>
      </c>
      <c r="D22" s="1" t="s">
        <v>274</v>
      </c>
      <c r="E22" s="124">
        <v>12805</v>
      </c>
    </row>
    <row r="23" spans="1:5" ht="14.25">
      <c r="A23" s="1" t="s">
        <v>275</v>
      </c>
      <c r="B23" s="1" t="s">
        <v>276</v>
      </c>
      <c r="C23" s="1" t="str">
        <f t="shared" si="0"/>
        <v>Goić Dražen</v>
      </c>
      <c r="D23" s="1" t="s">
        <v>237</v>
      </c>
      <c r="E23" s="124">
        <v>15910</v>
      </c>
    </row>
    <row r="24" spans="1:5" ht="14.25">
      <c r="A24" s="1" t="s">
        <v>277</v>
      </c>
      <c r="B24" s="1" t="s">
        <v>278</v>
      </c>
      <c r="C24" s="1" t="str">
        <f t="shared" si="0"/>
        <v>Gojkovič Tomislav</v>
      </c>
      <c r="D24" s="1"/>
      <c r="E24" s="124">
        <v>24498</v>
      </c>
    </row>
    <row r="25" spans="1:5" ht="14.25">
      <c r="A25" s="1" t="s">
        <v>279</v>
      </c>
      <c r="B25" s="1" t="s">
        <v>280</v>
      </c>
      <c r="C25" s="1" t="str">
        <f t="shared" si="0"/>
        <v>Hatlak Marijan</v>
      </c>
      <c r="D25" s="1" t="s">
        <v>230</v>
      </c>
      <c r="E25" s="124">
        <v>23537</v>
      </c>
    </row>
    <row r="26" spans="1:5" ht="14.25">
      <c r="A26" s="1" t="s">
        <v>281</v>
      </c>
      <c r="B26" s="1" t="s">
        <v>282</v>
      </c>
      <c r="C26" s="1" t="str">
        <f t="shared" si="0"/>
        <v>Haubrih Zdravko</v>
      </c>
      <c r="D26" s="1" t="s">
        <v>283</v>
      </c>
      <c r="E26" s="124">
        <v>19828</v>
      </c>
    </row>
    <row r="27" spans="1:5" ht="14.25">
      <c r="A27" s="1" t="s">
        <v>284</v>
      </c>
      <c r="B27" s="1" t="s">
        <v>282</v>
      </c>
      <c r="C27" s="1" t="str">
        <f t="shared" si="0"/>
        <v>Haubrih Želimir</v>
      </c>
      <c r="D27" s="1" t="s">
        <v>285</v>
      </c>
      <c r="E27" s="124">
        <v>23163</v>
      </c>
    </row>
    <row r="28" spans="1:5" ht="14.25">
      <c r="A28" s="1" t="s">
        <v>242</v>
      </c>
      <c r="B28" s="1" t="s">
        <v>286</v>
      </c>
      <c r="C28" s="1" t="str">
        <f t="shared" si="0"/>
        <v>Heim Hrvoje</v>
      </c>
      <c r="D28" s="1"/>
      <c r="E28" s="124">
        <v>28688</v>
      </c>
    </row>
    <row r="29" spans="1:5" ht="14.25">
      <c r="A29" s="1" t="s">
        <v>287</v>
      </c>
      <c r="B29" s="1" t="s">
        <v>288</v>
      </c>
      <c r="C29" s="1" t="str">
        <f t="shared" si="0"/>
        <v>Horvatić Zvonko</v>
      </c>
      <c r="D29" s="1" t="s">
        <v>260</v>
      </c>
      <c r="E29" s="124">
        <v>22450</v>
      </c>
    </row>
    <row r="30" spans="1:5" ht="14.25">
      <c r="A30" s="1" t="s">
        <v>289</v>
      </c>
      <c r="B30" s="1" t="s">
        <v>290</v>
      </c>
      <c r="C30" s="1" t="str">
        <f t="shared" si="0"/>
        <v>Jakobović Damir</v>
      </c>
      <c r="D30" s="1" t="s">
        <v>291</v>
      </c>
      <c r="E30" s="124">
        <v>24251</v>
      </c>
    </row>
    <row r="31" spans="1:5" ht="14.25">
      <c r="A31" s="1" t="s">
        <v>292</v>
      </c>
      <c r="B31" s="1" t="s">
        <v>293</v>
      </c>
      <c r="C31" s="1" t="str">
        <f t="shared" si="0"/>
        <v>Jambrešić Zdenko</v>
      </c>
      <c r="D31" s="1" t="s">
        <v>294</v>
      </c>
      <c r="E31" s="124">
        <v>19449</v>
      </c>
    </row>
    <row r="32" spans="1:5" ht="14.25">
      <c r="A32" s="1" t="s">
        <v>295</v>
      </c>
      <c r="B32" s="1" t="s">
        <v>296</v>
      </c>
      <c r="C32" s="1" t="str">
        <f t="shared" si="0"/>
        <v>Jerončić Renato</v>
      </c>
      <c r="D32" s="1"/>
      <c r="E32" s="124">
        <v>24982</v>
      </c>
    </row>
    <row r="33" spans="1:5" ht="14.25">
      <c r="A33" s="1" t="s">
        <v>297</v>
      </c>
      <c r="B33" s="1" t="s">
        <v>298</v>
      </c>
      <c r="C33" s="1" t="str">
        <f t="shared" si="0"/>
        <v>Junger Vladimir</v>
      </c>
      <c r="D33" s="1"/>
      <c r="E33" s="124">
        <v>18620</v>
      </c>
    </row>
    <row r="34" spans="1:5" ht="14.25">
      <c r="A34" s="1" t="s">
        <v>231</v>
      </c>
      <c r="B34" s="1" t="s">
        <v>299</v>
      </c>
      <c r="C34" s="1" t="str">
        <f aca="true" t="shared" si="1" ref="C34:C65">+CONCATENATE(B34," ",A34)</f>
        <v>Juričić Darko</v>
      </c>
      <c r="D34" s="1" t="s">
        <v>230</v>
      </c>
      <c r="E34" s="124">
        <v>25078</v>
      </c>
    </row>
    <row r="35" spans="1:5" ht="14.25">
      <c r="A35" s="1" t="s">
        <v>300</v>
      </c>
      <c r="B35" s="1" t="s">
        <v>301</v>
      </c>
      <c r="C35" s="1" t="str">
        <f t="shared" si="1"/>
        <v>Jurkić Branko</v>
      </c>
      <c r="D35" s="1" t="s">
        <v>244</v>
      </c>
      <c r="E35" s="124">
        <v>17996</v>
      </c>
    </row>
    <row r="36" spans="1:5" ht="14.25">
      <c r="A36" s="1" t="s">
        <v>302</v>
      </c>
      <c r="B36" s="1" t="s">
        <v>303</v>
      </c>
      <c r="C36" s="1" t="str">
        <f t="shared" si="1"/>
        <v>Kinder Ivica</v>
      </c>
      <c r="D36" s="1" t="s">
        <v>304</v>
      </c>
      <c r="E36" s="124">
        <v>24560</v>
      </c>
    </row>
    <row r="37" spans="1:5" ht="14.25">
      <c r="A37" s="1" t="s">
        <v>305</v>
      </c>
      <c r="B37" s="1" t="s">
        <v>306</v>
      </c>
      <c r="C37" s="1" t="str">
        <f t="shared" si="1"/>
        <v>Knez Stipo</v>
      </c>
      <c r="D37" s="1" t="s">
        <v>244</v>
      </c>
      <c r="E37" s="124">
        <v>17901</v>
      </c>
    </row>
    <row r="38" spans="1:5" ht="14.25">
      <c r="A38" s="1" t="s">
        <v>307</v>
      </c>
      <c r="B38" s="1" t="s">
        <v>308</v>
      </c>
      <c r="C38" s="1" t="str">
        <f t="shared" si="1"/>
        <v>Košić Krešimir</v>
      </c>
      <c r="D38" s="1" t="s">
        <v>309</v>
      </c>
      <c r="E38" s="124">
        <v>26486</v>
      </c>
    </row>
    <row r="39" spans="1:5" ht="14.25">
      <c r="A39" s="1" t="s">
        <v>310</v>
      </c>
      <c r="B39" s="1" t="s">
        <v>311</v>
      </c>
      <c r="C39" s="1" t="str">
        <f t="shared" si="1"/>
        <v>Kovačev Neven</v>
      </c>
      <c r="D39" s="1" t="s">
        <v>309</v>
      </c>
      <c r="E39" s="124">
        <v>31778</v>
      </c>
    </row>
    <row r="40" spans="1:5" ht="14.25">
      <c r="A40" s="1" t="s">
        <v>312</v>
      </c>
      <c r="B40" s="1" t="s">
        <v>313</v>
      </c>
      <c r="C40" s="1" t="str">
        <f t="shared" si="1"/>
        <v>Krstić Ante</v>
      </c>
      <c r="D40" s="1" t="s">
        <v>244</v>
      </c>
      <c r="E40" s="124">
        <v>27346</v>
      </c>
    </row>
    <row r="41" spans="1:5" ht="14.25">
      <c r="A41" s="1" t="s">
        <v>266</v>
      </c>
      <c r="B41" s="1" t="s">
        <v>314</v>
      </c>
      <c r="C41" s="1" t="str">
        <f t="shared" si="1"/>
        <v>Lajtman Siniša</v>
      </c>
      <c r="D41" s="1" t="s">
        <v>315</v>
      </c>
      <c r="E41" s="124">
        <v>30041</v>
      </c>
    </row>
    <row r="42" spans="1:5" ht="14.25">
      <c r="A42" s="1" t="s">
        <v>316</v>
      </c>
      <c r="B42" s="1" t="s">
        <v>317</v>
      </c>
      <c r="C42" s="1" t="str">
        <f t="shared" si="1"/>
        <v>Ledić Kruno</v>
      </c>
      <c r="D42" s="1" t="s">
        <v>309</v>
      </c>
      <c r="E42" s="124">
        <v>23695</v>
      </c>
    </row>
    <row r="43" spans="1:5" ht="14.25">
      <c r="A43" s="1" t="s">
        <v>231</v>
      </c>
      <c r="B43" s="1" t="s">
        <v>318</v>
      </c>
      <c r="C43" s="1" t="str">
        <f t="shared" si="1"/>
        <v>Levačić Darko</v>
      </c>
      <c r="D43" s="1" t="s">
        <v>315</v>
      </c>
      <c r="E43" s="124">
        <v>29108</v>
      </c>
    </row>
    <row r="44" spans="1:5" ht="14.25">
      <c r="A44" s="1" t="s">
        <v>297</v>
      </c>
      <c r="B44" s="1" t="s">
        <v>319</v>
      </c>
      <c r="C44" s="1" t="str">
        <f t="shared" si="1"/>
        <v>Lončarić Vladimir</v>
      </c>
      <c r="D44" s="1"/>
      <c r="E44" s="124">
        <v>22785</v>
      </c>
    </row>
    <row r="45" spans="1:5" ht="14.25">
      <c r="A45" s="1" t="s">
        <v>289</v>
      </c>
      <c r="B45" s="1" t="s">
        <v>320</v>
      </c>
      <c r="C45" s="1" t="str">
        <f t="shared" si="1"/>
        <v>Ludvig Damir</v>
      </c>
      <c r="D45" s="1" t="s">
        <v>291</v>
      </c>
      <c r="E45" s="124">
        <v>22290</v>
      </c>
    </row>
    <row r="46" spans="1:5" ht="14.25">
      <c r="A46" s="1" t="s">
        <v>321</v>
      </c>
      <c r="B46" s="1" t="s">
        <v>322</v>
      </c>
      <c r="C46" s="1" t="str">
        <f t="shared" si="1"/>
        <v>Lukač Nikola</v>
      </c>
      <c r="D46" s="1" t="s">
        <v>227</v>
      </c>
      <c r="E46" s="124">
        <v>16217</v>
      </c>
    </row>
    <row r="47" spans="1:5" ht="14.25">
      <c r="A47" s="1" t="s">
        <v>323</v>
      </c>
      <c r="B47" s="1" t="s">
        <v>324</v>
      </c>
      <c r="C47" s="1" t="str">
        <f t="shared" si="1"/>
        <v>Madecki Ivan</v>
      </c>
      <c r="D47" s="1"/>
      <c r="E47" s="124">
        <v>20347</v>
      </c>
    </row>
    <row r="48" spans="1:5" ht="14.25">
      <c r="A48" s="1" t="s">
        <v>325</v>
      </c>
      <c r="B48" s="1" t="s">
        <v>326</v>
      </c>
      <c r="C48" s="1" t="str">
        <f t="shared" si="1"/>
        <v>Malinarić Fran</v>
      </c>
      <c r="D48" s="1" t="s">
        <v>244</v>
      </c>
      <c r="E48" s="124">
        <v>19236</v>
      </c>
    </row>
    <row r="49" spans="1:5" ht="14.25">
      <c r="A49" s="1" t="s">
        <v>250</v>
      </c>
      <c r="B49" s="1" t="s">
        <v>327</v>
      </c>
      <c r="C49" s="1" t="str">
        <f t="shared" si="1"/>
        <v>Mandić Franjo</v>
      </c>
      <c r="D49" s="1" t="s">
        <v>328</v>
      </c>
      <c r="E49" s="124">
        <v>20187</v>
      </c>
    </row>
    <row r="50" spans="1:5" ht="14.25">
      <c r="A50" s="1" t="s">
        <v>228</v>
      </c>
      <c r="B50" s="1" t="s">
        <v>329</v>
      </c>
      <c r="C50" s="1" t="str">
        <f t="shared" si="1"/>
        <v>Mihinjač Goran</v>
      </c>
      <c r="D50" s="1"/>
      <c r="E50" s="124">
        <v>27510</v>
      </c>
    </row>
    <row r="51" spans="1:5" ht="14.25">
      <c r="A51" s="1" t="s">
        <v>330</v>
      </c>
      <c r="B51" s="1" t="s">
        <v>331</v>
      </c>
      <c r="C51" s="1" t="str">
        <f t="shared" si="1"/>
        <v>Miletić Miroslav</v>
      </c>
      <c r="D51" s="1" t="s">
        <v>244</v>
      </c>
      <c r="E51" s="124">
        <v>20145</v>
      </c>
    </row>
    <row r="52" spans="1:5" ht="14.25">
      <c r="A52" s="1" t="s">
        <v>330</v>
      </c>
      <c r="B52" s="1" t="s">
        <v>332</v>
      </c>
      <c r="C52" s="1" t="str">
        <f t="shared" si="1"/>
        <v>Milivojević Miroslav</v>
      </c>
      <c r="D52" s="1" t="s">
        <v>119</v>
      </c>
      <c r="E52" s="124">
        <v>13555</v>
      </c>
    </row>
    <row r="53" spans="1:5" ht="14.25">
      <c r="A53" s="1" t="s">
        <v>333</v>
      </c>
      <c r="B53" s="1" t="s">
        <v>334</v>
      </c>
      <c r="C53" s="1" t="str">
        <f t="shared" si="1"/>
        <v>Nedelkovski Dragan</v>
      </c>
      <c r="D53" s="1" t="s">
        <v>315</v>
      </c>
      <c r="E53" s="124">
        <v>18978</v>
      </c>
    </row>
    <row r="54" spans="1:5" ht="14.25">
      <c r="A54" s="1" t="s">
        <v>245</v>
      </c>
      <c r="B54" s="1" t="s">
        <v>335</v>
      </c>
      <c r="C54" s="1" t="str">
        <f t="shared" si="1"/>
        <v>Novak Nenad</v>
      </c>
      <c r="D54" s="1" t="s">
        <v>336</v>
      </c>
      <c r="E54" s="124">
        <v>27102</v>
      </c>
    </row>
    <row r="55" spans="1:5" ht="14.25">
      <c r="A55" s="1" t="s">
        <v>337</v>
      </c>
      <c r="B55" s="1" t="s">
        <v>338</v>
      </c>
      <c r="C55" s="1" t="str">
        <f t="shared" si="1"/>
        <v>Ostojić Boris</v>
      </c>
      <c r="D55" s="1" t="s">
        <v>244</v>
      </c>
      <c r="E55" s="124">
        <v>20248</v>
      </c>
    </row>
    <row r="56" spans="1:5" ht="14.25">
      <c r="A56" s="1" t="s">
        <v>339</v>
      </c>
      <c r="B56" s="1" t="s">
        <v>340</v>
      </c>
      <c r="C56" s="1" t="str">
        <f t="shared" si="1"/>
        <v>Pantalon Rajko</v>
      </c>
      <c r="D56" s="1" t="s">
        <v>341</v>
      </c>
      <c r="E56" s="124">
        <v>18521</v>
      </c>
    </row>
    <row r="57" spans="1:5" ht="14.25">
      <c r="A57" s="1" t="s">
        <v>266</v>
      </c>
      <c r="B57" s="1" t="s">
        <v>342</v>
      </c>
      <c r="C57" s="1" t="str">
        <f t="shared" si="1"/>
        <v>Pasanec Siniša</v>
      </c>
      <c r="D57" s="1" t="s">
        <v>343</v>
      </c>
      <c r="E57" s="124">
        <v>23820</v>
      </c>
    </row>
    <row r="58" spans="1:5" ht="14.25">
      <c r="A58" s="1" t="s">
        <v>344</v>
      </c>
      <c r="B58" s="1" t="s">
        <v>345</v>
      </c>
      <c r="C58" s="1" t="str">
        <f t="shared" si="1"/>
        <v>Perica Borislav</v>
      </c>
      <c r="D58" s="1" t="s">
        <v>341</v>
      </c>
      <c r="E58" s="124">
        <v>21916</v>
      </c>
    </row>
    <row r="59" spans="1:5" ht="14.25">
      <c r="A59" s="1" t="s">
        <v>231</v>
      </c>
      <c r="B59" s="1" t="s">
        <v>346</v>
      </c>
      <c r="C59" s="1" t="str">
        <f t="shared" si="1"/>
        <v>Pleh Darko</v>
      </c>
      <c r="D59" s="1"/>
      <c r="E59" s="124">
        <v>28773</v>
      </c>
    </row>
    <row r="60" spans="1:5" ht="14.25">
      <c r="A60" s="1" t="s">
        <v>347</v>
      </c>
      <c r="B60" s="1" t="s">
        <v>348</v>
      </c>
      <c r="C60" s="1" t="str">
        <f t="shared" si="1"/>
        <v>Poznanović Branislav</v>
      </c>
      <c r="D60" s="1" t="s">
        <v>274</v>
      </c>
      <c r="E60" s="124">
        <v>16934</v>
      </c>
    </row>
    <row r="61" spans="1:5" ht="14.25">
      <c r="A61" s="1" t="s">
        <v>323</v>
      </c>
      <c r="B61" s="1" t="s">
        <v>349</v>
      </c>
      <c r="C61" s="1" t="str">
        <f t="shared" si="1"/>
        <v>Pukšar Ivan</v>
      </c>
      <c r="D61" s="1" t="s">
        <v>230</v>
      </c>
      <c r="E61" s="124">
        <v>20939</v>
      </c>
    </row>
    <row r="62" spans="1:5" ht="14.25">
      <c r="A62" s="1" t="s">
        <v>289</v>
      </c>
      <c r="B62" s="1" t="s">
        <v>350</v>
      </c>
      <c r="C62" s="1" t="str">
        <f t="shared" si="1"/>
        <v>Pušelj Damir</v>
      </c>
      <c r="D62" s="1" t="s">
        <v>285</v>
      </c>
      <c r="E62" s="124">
        <v>22862</v>
      </c>
    </row>
    <row r="63" spans="1:5" ht="14.25">
      <c r="A63" s="1" t="s">
        <v>351</v>
      </c>
      <c r="B63" s="1" t="s">
        <v>352</v>
      </c>
      <c r="C63" s="1" t="str">
        <f t="shared" si="1"/>
        <v>Radeljić Braco</v>
      </c>
      <c r="D63" s="1"/>
      <c r="E63" s="124">
        <v>21825</v>
      </c>
    </row>
    <row r="64" spans="1:5" ht="14.25">
      <c r="A64" s="1" t="s">
        <v>323</v>
      </c>
      <c r="B64" s="1" t="s">
        <v>353</v>
      </c>
      <c r="C64" s="1" t="str">
        <f t="shared" si="1"/>
        <v>Radešić Ivan</v>
      </c>
      <c r="D64" s="1" t="s">
        <v>354</v>
      </c>
      <c r="E64" s="124">
        <v>27690</v>
      </c>
    </row>
    <row r="65" spans="1:5" ht="14.25">
      <c r="A65" s="1" t="s">
        <v>281</v>
      </c>
      <c r="B65" s="1" t="s">
        <v>355</v>
      </c>
      <c r="C65" s="1" t="str">
        <f t="shared" si="1"/>
        <v>Salinger Zdravko</v>
      </c>
      <c r="D65" s="1"/>
      <c r="E65" s="124"/>
    </row>
    <row r="66" spans="1:5" ht="14.25">
      <c r="A66" s="1" t="s">
        <v>356</v>
      </c>
      <c r="B66" s="1" t="s">
        <v>357</v>
      </c>
      <c r="C66" s="1" t="str">
        <f aca="true" t="shared" si="2" ref="C66:C97">+CONCATENATE(B66," ",A66)</f>
        <v>Samac Branimir</v>
      </c>
      <c r="D66" s="1" t="s">
        <v>343</v>
      </c>
      <c r="E66" s="124">
        <v>22777</v>
      </c>
    </row>
    <row r="67" spans="1:5" ht="14.25">
      <c r="A67" s="1" t="s">
        <v>358</v>
      </c>
      <c r="B67" s="1" t="s">
        <v>359</v>
      </c>
      <c r="C67" s="1" t="str">
        <f t="shared" si="2"/>
        <v>Siber Drago</v>
      </c>
      <c r="D67" s="1" t="s">
        <v>244</v>
      </c>
      <c r="E67" s="124">
        <v>18431</v>
      </c>
    </row>
    <row r="68" spans="1:5" ht="14.25">
      <c r="A68" s="1" t="s">
        <v>289</v>
      </c>
      <c r="B68" s="1" t="s">
        <v>360</v>
      </c>
      <c r="C68" s="1" t="str">
        <f t="shared" si="2"/>
        <v>Slišković Damir</v>
      </c>
      <c r="D68" s="1"/>
      <c r="E68" s="124">
        <v>28862</v>
      </c>
    </row>
    <row r="69" spans="1:5" ht="14.25">
      <c r="A69" s="1" t="s">
        <v>361</v>
      </c>
      <c r="B69" s="1" t="s">
        <v>362</v>
      </c>
      <c r="C69" s="1" t="str">
        <f t="shared" si="2"/>
        <v>Smiljanić Mladen</v>
      </c>
      <c r="D69" s="1" t="s">
        <v>283</v>
      </c>
      <c r="E69" s="124">
        <v>24737</v>
      </c>
    </row>
    <row r="70" spans="1:5" ht="14.25">
      <c r="A70" s="1" t="s">
        <v>361</v>
      </c>
      <c r="B70" s="1" t="s">
        <v>363</v>
      </c>
      <c r="C70" s="1" t="str">
        <f t="shared" si="2"/>
        <v>Sraga Mladen</v>
      </c>
      <c r="D70" s="1" t="s">
        <v>343</v>
      </c>
      <c r="E70" s="124">
        <v>23648</v>
      </c>
    </row>
    <row r="71" spans="1:5" ht="14.25">
      <c r="A71" s="1" t="s">
        <v>364</v>
      </c>
      <c r="B71" s="1" t="s">
        <v>365</v>
      </c>
      <c r="C71" s="1" t="str">
        <f t="shared" si="2"/>
        <v>Starešinić Vlado</v>
      </c>
      <c r="D71" s="1" t="s">
        <v>244</v>
      </c>
      <c r="E71" s="124">
        <v>17870</v>
      </c>
    </row>
    <row r="72" spans="1:5" ht="14.25">
      <c r="A72" s="1" t="s">
        <v>264</v>
      </c>
      <c r="B72" s="1" t="s">
        <v>366</v>
      </c>
      <c r="C72" s="1" t="str">
        <f t="shared" si="2"/>
        <v>Šamukić Antun</v>
      </c>
      <c r="D72" s="1"/>
      <c r="E72" s="124">
        <v>18972</v>
      </c>
    </row>
    <row r="73" spans="1:5" ht="14.25">
      <c r="A73" s="1" t="s">
        <v>289</v>
      </c>
      <c r="B73" s="1" t="s">
        <v>367</v>
      </c>
      <c r="C73" s="1" t="str">
        <f t="shared" si="2"/>
        <v>Šarić Damir</v>
      </c>
      <c r="D73" s="1" t="s">
        <v>260</v>
      </c>
      <c r="E73" s="124">
        <v>26504</v>
      </c>
    </row>
    <row r="74" spans="1:5" ht="14.25">
      <c r="A74" s="1" t="s">
        <v>275</v>
      </c>
      <c r="B74" s="1" t="s">
        <v>367</v>
      </c>
      <c r="C74" s="1" t="str">
        <f t="shared" si="2"/>
        <v>Šarić Dražen</v>
      </c>
      <c r="D74" s="1"/>
      <c r="E74" s="124">
        <v>26602</v>
      </c>
    </row>
    <row r="75" spans="1:5" ht="14.25">
      <c r="A75" s="1" t="s">
        <v>264</v>
      </c>
      <c r="B75" s="1" t="s">
        <v>368</v>
      </c>
      <c r="C75" s="1" t="str">
        <f t="shared" si="2"/>
        <v>Šeremet Antun</v>
      </c>
      <c r="D75" s="1" t="s">
        <v>294</v>
      </c>
      <c r="E75" s="124">
        <v>20598</v>
      </c>
    </row>
    <row r="76" spans="1:5" ht="14.25">
      <c r="A76" s="1" t="s">
        <v>289</v>
      </c>
      <c r="B76" s="1" t="s">
        <v>369</v>
      </c>
      <c r="C76" s="1" t="str">
        <f t="shared" si="2"/>
        <v>Šimunić Damir</v>
      </c>
      <c r="D76" s="1"/>
      <c r="E76" s="124">
        <v>28202</v>
      </c>
    </row>
    <row r="77" spans="1:5" ht="14.25">
      <c r="A77" s="1" t="s">
        <v>370</v>
      </c>
      <c r="B77" s="1" t="s">
        <v>371</v>
      </c>
      <c r="C77" s="1" t="str">
        <f t="shared" si="2"/>
        <v>Štefan Robert</v>
      </c>
      <c r="D77" s="1"/>
      <c r="E77" s="124">
        <v>22120</v>
      </c>
    </row>
    <row r="78" spans="1:5" ht="14.25">
      <c r="A78" s="1" t="s">
        <v>289</v>
      </c>
      <c r="B78" s="1" t="s">
        <v>372</v>
      </c>
      <c r="C78" s="1" t="str">
        <f t="shared" si="2"/>
        <v>Šušnjar Damir</v>
      </c>
      <c r="D78" s="1" t="s">
        <v>283</v>
      </c>
      <c r="E78" s="124">
        <v>24770</v>
      </c>
    </row>
    <row r="79" spans="1:5" ht="14.25">
      <c r="A79" s="1" t="s">
        <v>373</v>
      </c>
      <c r="B79" s="1" t="s">
        <v>374</v>
      </c>
      <c r="C79" s="1" t="str">
        <f t="shared" si="2"/>
        <v>Tadić Danijel</v>
      </c>
      <c r="D79" s="1"/>
      <c r="E79" s="124">
        <v>21184</v>
      </c>
    </row>
    <row r="80" spans="1:5" ht="14.25">
      <c r="A80" s="1" t="s">
        <v>361</v>
      </c>
      <c r="B80" s="1" t="s">
        <v>374</v>
      </c>
      <c r="C80" s="1" t="str">
        <f t="shared" si="2"/>
        <v>Tadić Mladen</v>
      </c>
      <c r="D80" s="1" t="s">
        <v>237</v>
      </c>
      <c r="E80" s="124">
        <v>21659</v>
      </c>
    </row>
    <row r="81" spans="1:5" ht="14.25">
      <c r="A81" s="1" t="s">
        <v>361</v>
      </c>
      <c r="B81" s="1" t="s">
        <v>375</v>
      </c>
      <c r="C81" s="1" t="str">
        <f t="shared" si="2"/>
        <v>Tepšić Mladen</v>
      </c>
      <c r="D81" s="1"/>
      <c r="E81" s="124"/>
    </row>
    <row r="82" spans="1:5" ht="14.25">
      <c r="A82" s="1" t="s">
        <v>376</v>
      </c>
      <c r="B82" s="1" t="s">
        <v>377</v>
      </c>
      <c r="C82" s="1" t="str">
        <f t="shared" si="2"/>
        <v>Trbušić Anđelko</v>
      </c>
      <c r="D82" s="1" t="s">
        <v>378</v>
      </c>
      <c r="E82" s="124">
        <v>26915</v>
      </c>
    </row>
    <row r="83" spans="1:5" ht="14.25">
      <c r="A83" s="1" t="s">
        <v>321</v>
      </c>
      <c r="B83" s="1" t="s">
        <v>379</v>
      </c>
      <c r="C83" s="1" t="str">
        <f t="shared" si="2"/>
        <v>Turk Nikola</v>
      </c>
      <c r="D83" s="1" t="s">
        <v>237</v>
      </c>
      <c r="E83" s="124">
        <v>10679</v>
      </c>
    </row>
    <row r="84" spans="1:5" ht="14.25">
      <c r="A84" s="1" t="s">
        <v>370</v>
      </c>
      <c r="B84" s="1" t="s">
        <v>380</v>
      </c>
      <c r="C84" s="1" t="str">
        <f t="shared" si="2"/>
        <v>Vegše Robert</v>
      </c>
      <c r="D84" s="1"/>
      <c r="E84" s="124">
        <v>25648</v>
      </c>
    </row>
    <row r="85" spans="1:5" ht="14.25">
      <c r="A85" s="1" t="s">
        <v>281</v>
      </c>
      <c r="B85" s="1" t="s">
        <v>381</v>
      </c>
      <c r="C85" s="1" t="str">
        <f t="shared" si="2"/>
        <v>Veić Zdravko</v>
      </c>
      <c r="D85" s="1"/>
      <c r="E85" s="124">
        <v>26993</v>
      </c>
    </row>
    <row r="86" spans="1:5" ht="14.25">
      <c r="A86" s="1" t="s">
        <v>382</v>
      </c>
      <c r="B86" s="1" t="s">
        <v>383</v>
      </c>
      <c r="C86" s="1" t="str">
        <f t="shared" si="2"/>
        <v>Vojvodić Slavko</v>
      </c>
      <c r="D86" s="1" t="s">
        <v>244</v>
      </c>
      <c r="E86" s="124">
        <v>16273</v>
      </c>
    </row>
    <row r="87" spans="1:5" ht="14.25">
      <c r="A87" s="1" t="s">
        <v>297</v>
      </c>
      <c r="B87" s="1" t="s">
        <v>384</v>
      </c>
      <c r="C87" s="1" t="str">
        <f t="shared" si="2"/>
        <v>Vraneša Vladimir</v>
      </c>
      <c r="D87" s="1" t="s">
        <v>283</v>
      </c>
      <c r="E87" s="124">
        <v>17909</v>
      </c>
    </row>
    <row r="88" spans="1:5" ht="14.25">
      <c r="A88" s="1" t="s">
        <v>385</v>
      </c>
      <c r="B88" s="1" t="s">
        <v>386</v>
      </c>
      <c r="C88" s="1" t="str">
        <f t="shared" si="2"/>
        <v>Vrbanc Željko</v>
      </c>
      <c r="D88" s="1" t="s">
        <v>237</v>
      </c>
      <c r="E88" s="124">
        <v>20828</v>
      </c>
    </row>
    <row r="89" spans="1:5" ht="14.25">
      <c r="A89" s="1" t="s">
        <v>254</v>
      </c>
      <c r="B89" s="1" t="s">
        <v>387</v>
      </c>
      <c r="C89" s="1" t="str">
        <f t="shared" si="2"/>
        <v>Zetić Berislav</v>
      </c>
      <c r="D89" s="1" t="s">
        <v>237</v>
      </c>
      <c r="E89" s="124">
        <v>22536</v>
      </c>
    </row>
    <row r="90" spans="1:5" ht="14.25">
      <c r="A90" s="1" t="s">
        <v>388</v>
      </c>
      <c r="B90" s="1" t="s">
        <v>389</v>
      </c>
      <c r="C90" s="1" t="str">
        <f t="shared" si="2"/>
        <v>Žimbrek Slaven</v>
      </c>
      <c r="D90" s="1" t="s">
        <v>237</v>
      </c>
      <c r="E90" s="124">
        <v>23701</v>
      </c>
    </row>
  </sheetData>
  <sheetProtection/>
  <conditionalFormatting sqref="A2:E2 A3:B3 D3:E3">
    <cfRule type="expression" priority="1" dxfId="0" stopIfTrue="1">
      <formula>$O2="NE"</formula>
    </cfRule>
  </conditionalFormatting>
  <conditionalFormatting sqref="A5:B5 D5:E5">
    <cfRule type="expression" priority="2" dxfId="0" stopIfTrue="1">
      <formula>$O5="NE"</formula>
    </cfRule>
    <cfRule type="expression" priority="3" dxfId="0" stopIfTrue="1">
      <formula>$O5="NE"</formula>
    </cfRule>
  </conditionalFormatting>
  <conditionalFormatting sqref="A4:B4 D4:E4">
    <cfRule type="expression" priority="4" dxfId="0" stopIfTrue="1">
      <formula>$O4="NE"</formula>
    </cfRule>
  </conditionalFormatting>
  <conditionalFormatting sqref="A6:B6 D6:E6">
    <cfRule type="expression" priority="5" dxfId="0" stopIfTrue="1">
      <formula>$O6="NE"</formula>
    </cfRule>
    <cfRule type="expression" priority="6" dxfId="0" stopIfTrue="1">
      <formula>$O6="NE"</formula>
    </cfRule>
  </conditionalFormatting>
  <conditionalFormatting sqref="A7:B7 D7:E7">
    <cfRule type="expression" priority="7" dxfId="0" stopIfTrue="1">
      <formula>$O7="NE"</formula>
    </cfRule>
  </conditionalFormatting>
  <conditionalFormatting sqref="A8:B90 D8:E90">
    <cfRule type="expression" priority="8" dxfId="0" stopIfTrue="1">
      <formula>$O8="NE"</formula>
    </cfRule>
  </conditionalFormatting>
  <conditionalFormatting sqref="C4:C90">
    <cfRule type="expression" priority="9" dxfId="0" stopIfTrue="1">
      <formula>$O4="NE"</formula>
    </cfRule>
  </conditionalFormatting>
  <conditionalFormatting sqref="C3">
    <cfRule type="expression" priority="10" dxfId="0" stopIfTrue="1">
      <formula>$O3="NE"</formula>
    </cfRule>
  </conditionalFormatting>
  <printOptions/>
  <pageMargins left="0.6986111111111111" right="0.6986111111111111" top="0.75" bottom="0.75" header="0.5111111111111111" footer="0.5111111111111111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D23" sqref="D23"/>
    </sheetView>
  </sheetViews>
  <sheetFormatPr defaultColWidth="8.421875" defaultRowHeight="15"/>
  <cols>
    <col min="1" max="1" width="12.57421875" style="0" customWidth="1"/>
    <col min="2" max="2" width="17.7109375" style="0" customWidth="1"/>
    <col min="3" max="3" width="23.140625" style="0" customWidth="1"/>
    <col min="4" max="4" width="13.7109375" style="208" customWidth="1"/>
    <col min="5" max="5" width="13.57421875" style="0" customWidth="1"/>
  </cols>
  <sheetData>
    <row r="1" spans="1:5" ht="14.25">
      <c r="A1" s="143" t="s">
        <v>223</v>
      </c>
      <c r="B1" s="143" t="s">
        <v>224</v>
      </c>
      <c r="C1" s="143" t="s">
        <v>2</v>
      </c>
      <c r="D1" s="209" t="s">
        <v>66</v>
      </c>
      <c r="E1" s="143" t="s">
        <v>6</v>
      </c>
    </row>
    <row r="2" spans="1:5" ht="14.25">
      <c r="A2" s="148" t="s">
        <v>390</v>
      </c>
      <c r="B2" s="148" t="s">
        <v>391</v>
      </c>
      <c r="C2" s="1" t="str">
        <f aca="true" t="shared" si="0" ref="C2:C38">+CONCATENATE(B2," ",A2)</f>
        <v>Antolić Ankica</v>
      </c>
      <c r="D2" s="210" t="s">
        <v>230</v>
      </c>
      <c r="E2" s="90">
        <v>20536</v>
      </c>
    </row>
    <row r="3" spans="1:5" ht="14.25">
      <c r="A3" s="148" t="s">
        <v>392</v>
      </c>
      <c r="B3" s="1" t="s">
        <v>393</v>
      </c>
      <c r="C3" s="1" t="str">
        <f t="shared" si="0"/>
        <v>Babović Milka</v>
      </c>
      <c r="D3" s="210"/>
      <c r="E3" s="90">
        <v>10528</v>
      </c>
    </row>
    <row r="4" spans="1:5" ht="14.25">
      <c r="A4" s="148" t="s">
        <v>394</v>
      </c>
      <c r="B4" s="1" t="s">
        <v>239</v>
      </c>
      <c r="C4" s="1" t="str">
        <f t="shared" si="0"/>
        <v>Božić Đurđica</v>
      </c>
      <c r="D4" s="210" t="s">
        <v>309</v>
      </c>
      <c r="E4" s="90">
        <v>20891</v>
      </c>
    </row>
    <row r="5" spans="1:5" ht="14.25">
      <c r="A5" s="148" t="s">
        <v>395</v>
      </c>
      <c r="B5" s="1" t="s">
        <v>396</v>
      </c>
      <c r="C5" s="1" t="str">
        <f t="shared" si="0"/>
        <v>Ciganović Dragana</v>
      </c>
      <c r="D5" s="2" t="s">
        <v>274</v>
      </c>
      <c r="E5" s="90">
        <v>28490</v>
      </c>
    </row>
    <row r="6" spans="1:5" ht="14.25">
      <c r="A6" s="148" t="s">
        <v>397</v>
      </c>
      <c r="B6" s="1" t="s">
        <v>398</v>
      </c>
      <c r="C6" s="1" t="str">
        <f t="shared" si="0"/>
        <v>Čaćić Diana</v>
      </c>
      <c r="D6" s="210"/>
      <c r="E6" s="90">
        <v>26567</v>
      </c>
    </row>
    <row r="7" spans="1:5" ht="14.25">
      <c r="A7" s="148" t="s">
        <v>399</v>
      </c>
      <c r="B7" s="1" t="s">
        <v>400</v>
      </c>
      <c r="C7" s="1" t="str">
        <f t="shared" si="0"/>
        <v>Čulić Došen Sonja</v>
      </c>
      <c r="D7" s="2" t="s">
        <v>401</v>
      </c>
      <c r="E7" s="90">
        <v>23455</v>
      </c>
    </row>
    <row r="8" spans="1:5" ht="14.25">
      <c r="A8" s="148" t="s">
        <v>402</v>
      </c>
      <c r="B8" s="1" t="s">
        <v>403</v>
      </c>
      <c r="C8" s="1" t="str">
        <f t="shared" si="0"/>
        <v>Devald Vukušić Marina</v>
      </c>
      <c r="D8" s="2" t="s">
        <v>343</v>
      </c>
      <c r="E8" s="90">
        <v>21555</v>
      </c>
    </row>
    <row r="9" spans="1:5" ht="14.25">
      <c r="A9" s="148" t="s">
        <v>404</v>
      </c>
      <c r="B9" s="1" t="s">
        <v>405</v>
      </c>
      <c r="C9" s="1" t="str">
        <f t="shared" si="0"/>
        <v>Frlić Kolovrat Senka</v>
      </c>
      <c r="D9" s="2" t="s">
        <v>274</v>
      </c>
      <c r="E9" s="90">
        <v>25321</v>
      </c>
    </row>
    <row r="10" spans="1:5" ht="14.25">
      <c r="A10" s="148" t="s">
        <v>406</v>
      </c>
      <c r="B10" s="1" t="s">
        <v>407</v>
      </c>
      <c r="C10" s="1" t="str">
        <f t="shared" si="0"/>
        <v>Graić Branka</v>
      </c>
      <c r="D10" s="210" t="s">
        <v>408</v>
      </c>
      <c r="E10" s="90">
        <v>20663</v>
      </c>
    </row>
    <row r="11" spans="1:5" ht="14.25">
      <c r="A11" s="148" t="s">
        <v>409</v>
      </c>
      <c r="B11" s="1" t="s">
        <v>410</v>
      </c>
      <c r="C11" s="1" t="str">
        <f t="shared" si="0"/>
        <v>Grgurić Pajnić Slavica</v>
      </c>
      <c r="D11" s="210" t="s">
        <v>411</v>
      </c>
      <c r="E11" s="90">
        <v>20543</v>
      </c>
    </row>
    <row r="12" spans="1:5" ht="14.25">
      <c r="A12" s="148" t="s">
        <v>412</v>
      </c>
      <c r="B12" s="1" t="s">
        <v>413</v>
      </c>
      <c r="C12" s="1" t="str">
        <f t="shared" si="0"/>
        <v>Guštin Dragojević Ana</v>
      </c>
      <c r="D12" s="210" t="s">
        <v>414</v>
      </c>
      <c r="E12" s="90">
        <v>22586</v>
      </c>
    </row>
    <row r="13" spans="1:5" ht="14.25">
      <c r="A13" s="148" t="s">
        <v>415</v>
      </c>
      <c r="B13" s="1" t="s">
        <v>416</v>
      </c>
      <c r="C13" s="1" t="str">
        <f t="shared" si="0"/>
        <v>Jerković Ivona</v>
      </c>
      <c r="D13" s="210" t="s">
        <v>237</v>
      </c>
      <c r="E13" s="90">
        <v>28023</v>
      </c>
    </row>
    <row r="14" spans="1:5" ht="14.25">
      <c r="A14" s="148" t="s">
        <v>412</v>
      </c>
      <c r="B14" s="1" t="s">
        <v>417</v>
      </c>
      <c r="C14" s="1" t="str">
        <f t="shared" si="0"/>
        <v>Jureta Ana</v>
      </c>
      <c r="D14" s="210"/>
      <c r="E14" s="90">
        <v>26887</v>
      </c>
    </row>
    <row r="15" spans="1:5" ht="14.25">
      <c r="A15" s="148" t="s">
        <v>418</v>
      </c>
      <c r="B15" s="1" t="s">
        <v>419</v>
      </c>
      <c r="C15" s="1" t="str">
        <f t="shared" si="0"/>
        <v>Koprivnjak Marijana</v>
      </c>
      <c r="D15" s="210"/>
      <c r="E15" s="90">
        <v>24275</v>
      </c>
    </row>
    <row r="16" spans="1:5" ht="14.25">
      <c r="A16" s="148" t="s">
        <v>406</v>
      </c>
      <c r="B16" s="1" t="s">
        <v>320</v>
      </c>
      <c r="C16" s="1" t="str">
        <f t="shared" si="0"/>
        <v>Ludvig Branka</v>
      </c>
      <c r="D16" s="210" t="s">
        <v>252</v>
      </c>
      <c r="E16" s="90">
        <v>24398</v>
      </c>
    </row>
    <row r="17" spans="1:5" ht="14.25">
      <c r="A17" s="148" t="s">
        <v>420</v>
      </c>
      <c r="B17" s="1" t="s">
        <v>421</v>
      </c>
      <c r="C17" s="1" t="str">
        <f t="shared" si="0"/>
        <v>Lukić Nataša</v>
      </c>
      <c r="D17" s="210"/>
      <c r="E17" s="90">
        <v>25351</v>
      </c>
    </row>
    <row r="18" spans="1:5" ht="14.25">
      <c r="A18" s="148" t="s">
        <v>422</v>
      </c>
      <c r="B18" s="1" t="s">
        <v>423</v>
      </c>
      <c r="C18" s="1" t="str">
        <f t="shared" si="0"/>
        <v>Milivojević Bogatec Melita</v>
      </c>
      <c r="D18" s="2" t="s">
        <v>119</v>
      </c>
      <c r="E18" s="90">
        <v>16942</v>
      </c>
    </row>
    <row r="19" spans="1:5" ht="14.25">
      <c r="A19" s="148" t="s">
        <v>424</v>
      </c>
      <c r="B19" s="1" t="s">
        <v>332</v>
      </c>
      <c r="C19" s="1" t="str">
        <f t="shared" si="0"/>
        <v>Milivojević Lana</v>
      </c>
      <c r="D19" s="2" t="s">
        <v>119</v>
      </c>
      <c r="E19" s="90">
        <v>28225</v>
      </c>
    </row>
    <row r="20" spans="1:5" ht="14.25">
      <c r="A20" s="148" t="s">
        <v>412</v>
      </c>
      <c r="B20" s="1" t="s">
        <v>425</v>
      </c>
      <c r="C20" s="1" t="str">
        <f t="shared" si="0"/>
        <v>Mrčić Ana</v>
      </c>
      <c r="D20" s="210" t="s">
        <v>426</v>
      </c>
      <c r="E20" s="90">
        <v>24771</v>
      </c>
    </row>
    <row r="21" spans="1:5" ht="14.25">
      <c r="A21" s="148" t="s">
        <v>427</v>
      </c>
      <c r="B21" s="1" t="s">
        <v>428</v>
      </c>
      <c r="C21" s="1" t="str">
        <f t="shared" si="0"/>
        <v>Musulin Vesna</v>
      </c>
      <c r="D21" s="210" t="s">
        <v>274</v>
      </c>
      <c r="E21" s="90">
        <v>21107</v>
      </c>
    </row>
    <row r="22" spans="1:5" ht="14.25">
      <c r="A22" s="148" t="s">
        <v>429</v>
      </c>
      <c r="B22" s="1" t="s">
        <v>430</v>
      </c>
      <c r="C22" s="1" t="str">
        <f t="shared" si="0"/>
        <v>Novosel Renata</v>
      </c>
      <c r="D22" s="210" t="s">
        <v>249</v>
      </c>
      <c r="E22" s="90">
        <v>24803</v>
      </c>
    </row>
    <row r="23" spans="1:5" ht="14.25">
      <c r="A23" s="148" t="s">
        <v>431</v>
      </c>
      <c r="B23" s="1" t="s">
        <v>432</v>
      </c>
      <c r="C23" s="1" t="str">
        <f t="shared" si="0"/>
        <v>Pavković Blanka</v>
      </c>
      <c r="D23" s="210" t="s">
        <v>230</v>
      </c>
      <c r="E23" s="90">
        <v>24892</v>
      </c>
    </row>
    <row r="24" spans="1:5" ht="14.25">
      <c r="A24" s="148" t="s">
        <v>433</v>
      </c>
      <c r="B24" s="1" t="s">
        <v>434</v>
      </c>
      <c r="C24" s="1" t="str">
        <f t="shared" si="0"/>
        <v>Pervan Šolc Vilma</v>
      </c>
      <c r="D24" s="210"/>
      <c r="E24" s="90">
        <v>18123</v>
      </c>
    </row>
    <row r="25" spans="1:5" ht="14.25">
      <c r="A25" s="148" t="s">
        <v>435</v>
      </c>
      <c r="B25" s="1" t="s">
        <v>436</v>
      </c>
      <c r="C25" s="1" t="str">
        <f t="shared" si="0"/>
        <v>Pervan Vlatka</v>
      </c>
      <c r="D25" s="210"/>
      <c r="E25" s="90">
        <v>29136</v>
      </c>
    </row>
    <row r="26" spans="1:5" ht="14.25">
      <c r="A26" s="148" t="s">
        <v>437</v>
      </c>
      <c r="B26" s="1" t="s">
        <v>438</v>
      </c>
      <c r="C26" s="1" t="str">
        <f t="shared" si="0"/>
        <v>Privšek Sandra</v>
      </c>
      <c r="D26" s="210"/>
      <c r="E26" s="90">
        <v>29583</v>
      </c>
    </row>
    <row r="27" spans="1:5" ht="14.25">
      <c r="A27" s="148" t="s">
        <v>439</v>
      </c>
      <c r="B27" s="1" t="s">
        <v>440</v>
      </c>
      <c r="C27" s="1" t="str">
        <f t="shared" si="0"/>
        <v>Prskalo Marija</v>
      </c>
      <c r="D27" s="210" t="s">
        <v>309</v>
      </c>
      <c r="E27" s="90">
        <v>24084</v>
      </c>
    </row>
    <row r="28" spans="1:5" ht="14.25">
      <c r="A28" s="148" t="s">
        <v>441</v>
      </c>
      <c r="B28" s="1" t="s">
        <v>363</v>
      </c>
      <c r="C28" s="1" t="str">
        <f t="shared" si="0"/>
        <v>Sraga Ivana</v>
      </c>
      <c r="D28" s="210" t="s">
        <v>230</v>
      </c>
      <c r="E28" s="90">
        <v>24380</v>
      </c>
    </row>
    <row r="29" spans="1:5" ht="14.25">
      <c r="A29" s="148" t="s">
        <v>439</v>
      </c>
      <c r="B29" s="1" t="s">
        <v>363</v>
      </c>
      <c r="C29" s="1" t="str">
        <f t="shared" si="0"/>
        <v>Sraga Marija</v>
      </c>
      <c r="D29" s="210" t="s">
        <v>230</v>
      </c>
      <c r="E29" s="90">
        <v>13311</v>
      </c>
    </row>
    <row r="30" spans="1:5" ht="14.25">
      <c r="A30" s="148" t="s">
        <v>437</v>
      </c>
      <c r="B30" s="1" t="s">
        <v>367</v>
      </c>
      <c r="C30" s="1" t="str">
        <f t="shared" si="0"/>
        <v>Šarić Sandra</v>
      </c>
      <c r="D30" s="210" t="s">
        <v>378</v>
      </c>
      <c r="E30" s="90">
        <v>24942</v>
      </c>
    </row>
    <row r="31" spans="1:5" ht="14.25">
      <c r="A31" s="148" t="s">
        <v>442</v>
      </c>
      <c r="B31" s="1" t="s">
        <v>443</v>
      </c>
      <c r="C31" s="1" t="str">
        <f t="shared" si="0"/>
        <v>Šorgić Božica</v>
      </c>
      <c r="D31" s="210" t="s">
        <v>309</v>
      </c>
      <c r="E31" s="90">
        <v>25929</v>
      </c>
    </row>
    <row r="32" spans="1:5" ht="14.25">
      <c r="A32" s="148" t="s">
        <v>444</v>
      </c>
      <c r="B32" s="1" t="s">
        <v>445</v>
      </c>
      <c r="C32" s="1" t="str">
        <f t="shared" si="0"/>
        <v>Šporer Tošić Katarina</v>
      </c>
      <c r="D32" s="210" t="s">
        <v>446</v>
      </c>
      <c r="E32" s="90">
        <v>16107</v>
      </c>
    </row>
    <row r="33" spans="1:5" ht="14.25">
      <c r="A33" s="148" t="s">
        <v>447</v>
      </c>
      <c r="B33" s="1" t="s">
        <v>448</v>
      </c>
      <c r="C33" s="1" t="str">
        <f t="shared" si="0"/>
        <v>Totman Jasmina</v>
      </c>
      <c r="D33" s="210"/>
      <c r="E33" s="90">
        <v>25470</v>
      </c>
    </row>
    <row r="34" spans="1:5" ht="14.25">
      <c r="A34" s="148" t="s">
        <v>449</v>
      </c>
      <c r="B34" s="1" t="s">
        <v>450</v>
      </c>
      <c r="C34" s="1" t="str">
        <f t="shared" si="0"/>
        <v>Turković Ksenija</v>
      </c>
      <c r="D34" s="210"/>
      <c r="E34" s="90">
        <v>23724</v>
      </c>
    </row>
    <row r="35" spans="1:5" ht="14.25">
      <c r="A35" s="148" t="s">
        <v>451</v>
      </c>
      <c r="B35" s="1" t="s">
        <v>452</v>
      </c>
      <c r="C35" s="1" t="str">
        <f t="shared" si="0"/>
        <v>Zubak Dubravka</v>
      </c>
      <c r="D35" s="210"/>
      <c r="E35" s="90">
        <v>25561</v>
      </c>
    </row>
    <row r="36" ht="14.25">
      <c r="C36" s="1" t="str">
        <f t="shared" si="0"/>
        <v> </v>
      </c>
    </row>
    <row r="37" ht="14.25">
      <c r="C37" s="1" t="str">
        <f t="shared" si="0"/>
        <v> </v>
      </c>
    </row>
    <row r="38" ht="14.25">
      <c r="C38" s="1" t="str">
        <f t="shared" si="0"/>
        <v> </v>
      </c>
    </row>
  </sheetData>
  <sheetProtection/>
  <conditionalFormatting sqref="C2">
    <cfRule type="expression" priority="1" dxfId="0" stopIfTrue="1">
      <formula>$O2="NE"</formula>
    </cfRule>
  </conditionalFormatting>
  <conditionalFormatting sqref="C3:C38">
    <cfRule type="expression" priority="2" dxfId="0" stopIfTrue="1">
      <formula>$O3="NE"</formula>
    </cfRule>
  </conditionalFormatting>
  <printOptions/>
  <pageMargins left="0.6986111111111111" right="0.6986111111111111" top="0.75" bottom="0.75" header="0.5111111111111111" footer="0.5111111111111111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djakobo2</dc:creator>
  <cp:keywords/>
  <dc:description/>
  <cp:lastModifiedBy>faaggozu</cp:lastModifiedBy>
  <dcterms:created xsi:type="dcterms:W3CDTF">2018-03-07T17:34:08Z</dcterms:created>
  <dcterms:modified xsi:type="dcterms:W3CDTF">2018-03-07T17:35:57Z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